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445" activeTab="0"/>
  </bookViews>
  <sheets>
    <sheet name="DP 1082 S" sheetId="1" r:id="rId1"/>
  </sheets>
  <definedNames>
    <definedName name="_xlnm.Print_Area" localSheetId="0">'DP 1082 S'!$A$1:$G$66</definedName>
  </definedNames>
  <calcPr fullCalcOnLoad="1"/>
</workbook>
</file>

<file path=xl/sharedStrings.xml><?xml version="1.0" encoding="utf-8"?>
<sst xmlns="http://schemas.openxmlformats.org/spreadsheetml/2006/main" count="180" uniqueCount="100">
  <si>
    <t>Lp.</t>
  </si>
  <si>
    <t>Symbol pozycji</t>
  </si>
  <si>
    <t>Odcinek</t>
  </si>
  <si>
    <t>Cena jedn.    (zł)</t>
  </si>
  <si>
    <t>Wartość netto (zł)</t>
  </si>
  <si>
    <t>razem netto</t>
  </si>
  <si>
    <t>VAT 23%</t>
  </si>
  <si>
    <t>razem brutto</t>
  </si>
  <si>
    <t>Jm.</t>
  </si>
  <si>
    <t>Ilość</t>
  </si>
  <si>
    <t>Skropienie nawierzchni drogowej ulepszonej emulsją asfaltową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</si>
  <si>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</si>
  <si>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</si>
  <si>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t>ST D-05.03.11</t>
  </si>
  <si>
    <t>ST D-04.04.02</t>
  </si>
  <si>
    <t>ST D-04.03.01</t>
  </si>
  <si>
    <t>ST D-04.07.01a</t>
  </si>
  <si>
    <t>Mechaniczne czyszczenie nawierzchni drogowej ulepszonej</t>
  </si>
  <si>
    <t>ST D-05.03.05b</t>
  </si>
  <si>
    <t>ST D-05.03.05a</t>
  </si>
  <si>
    <t>ST D-06.03.01</t>
  </si>
  <si>
    <t>ST D-04.01.01</t>
  </si>
  <si>
    <t>ST D-04.05.00; ST D-04.05.01</t>
  </si>
  <si>
    <t xml:space="preserve">Nawierzchnia </t>
  </si>
  <si>
    <t>Pobocza</t>
  </si>
  <si>
    <t>Rowy</t>
  </si>
  <si>
    <t>Odwodnienie</t>
  </si>
  <si>
    <t>ST D-06.04.01</t>
  </si>
  <si>
    <t>m</t>
  </si>
  <si>
    <t>ST D-02.01.01</t>
  </si>
  <si>
    <t>ST D-03.02.01</t>
  </si>
  <si>
    <t>szt.</t>
  </si>
  <si>
    <t>Inne roboty</t>
  </si>
  <si>
    <t>Przepusty</t>
  </si>
  <si>
    <t>ST D-09.01.01</t>
  </si>
  <si>
    <t>Humusowanie grubość 10 cm wraz z obsianiem trawą</t>
  </si>
  <si>
    <t>Zasypywanie wykopów liniowych o ścianach pionowych o głębokości do 2 m z zagęszczeniem ubijakami mechanicznymi</t>
  </si>
  <si>
    <t>ST D-01.02.04</t>
  </si>
  <si>
    <t xml:space="preserve">szt. </t>
  </si>
  <si>
    <t>ST D-02.03.01</t>
  </si>
  <si>
    <t>ST D-08.01.01</t>
  </si>
  <si>
    <t xml:space="preserve">Ława betonowa z oporem pod krawężniki (beton C25/30)       </t>
  </si>
  <si>
    <t>Krawężnik betonowy 15x30 cm</t>
  </si>
  <si>
    <t>Wycena własna</t>
  </si>
  <si>
    <t>Krawężnik betonowy 15x22 cm (najazdowy)</t>
  </si>
  <si>
    <t>Kanały rurowe z rur PCV łączone na wcisk o śr. 400 mm</t>
  </si>
  <si>
    <t>Kanały rurowe z rur PCV (sztywność obwodowa SN 8) łączone na wcisk o śr. 200 mm (przykanaliki)</t>
  </si>
  <si>
    <t>Studnie rewizyjne z kręgów żelbetowych o śr. 1000 mm i głębokości 2,0 m wraz z pokrywą nastudzienną + właz żeliwny typ ciężki</t>
  </si>
  <si>
    <t>Studnie rewizyjne z kręgów żelbetowych o śr. 1000 mm i głębokości 2,0 m wraz z pokrywą nastudzienną + właz żeliwny typ ciężki + osadnik (przejście rowu otwartego w kd)</t>
  </si>
  <si>
    <t>Drenaż (w miejscu rowu otwartego) z rur PEHD sztywnych o średnicy 250 mm w gruncie suchym z owinięciem geowłókniną oraz zasypką ze żwiru płukanego o frakcji 10-30 mm + studzienka drenarska teleskopowa o średnicy 50 cm (należy uwzględnić włączenie do studni rewizyjnych lub ściekowych)</t>
  </si>
  <si>
    <t>Regulacja pionowa zasów wodociągowych i hydrantów na pierścieniach betonowych</t>
  </si>
  <si>
    <t>Podbudowa z kruszywa łamanego - warstwa grubość 20 cm po zagęszczeniu (pobocze + wjazdy w linii pobocza)</t>
  </si>
  <si>
    <t>ST D-06.02.01</t>
  </si>
  <si>
    <t>Formowanie i zagęszczanie nasypu pod pobocze (materiał z odkładu)</t>
  </si>
  <si>
    <t>Podłoża i obsypki z kruszyw naturalnych dowiezionych (piasku stabilizowanego cementem)</t>
  </si>
  <si>
    <t>Studzienki ściekowe z gotowych elementów betonowe o śr. 500 mm z osadnikiem bez syfonu + pierścień żelbetowy + wpust uliczny typ ciężki</t>
  </si>
  <si>
    <t>ST D-01.02.02</t>
  </si>
  <si>
    <t>Odbudowa drogi powiatowej Nr 1082 S odc. Okołowice – Radoszewnica w km 3+770 – 5+770, gmina Koniecpol (koszty kwalifikowane)</t>
  </si>
  <si>
    <t>Podbudowa z kruszywa łamanego gr. 15 cm po zagęszczeniu (2000,0 m x 6,60 m) + 300,0 m2</t>
  </si>
  <si>
    <t>Nawierzchnia z mieszanek mineralno - bitumicznych grysowych /warstwa ścieralna/ AC 11 S 50/70 KR 3-4; grubość po zagęszczeniu 4 cm (2000,0 m x 6,0 m) + 500,0 m2</t>
  </si>
  <si>
    <t>Podbudowa z mieszanki mineralno - bitumicznej grysowej AC 22 P 35/50 KR 3-4; grubość po zagęszczeniu 8 cm (2000,0 m x 6,40 m) + 500,0 m2</t>
  </si>
  <si>
    <t>Nawierzchnia z mieszanek mineralno - bitumicznych grysowych /warstwa wiążąca/ AC 16 W 35/50 KR 3-4; grubość po zagęszczeniu 6 cm (2000,0 m x 6,20 m) + 500,0 m2</t>
  </si>
  <si>
    <t>Stabilizacja podłoża spoiwem hydraulicznym przy użyciu zespołu do stabilizacji (typu WR-2000) Rm=2.5 MPa; grubość warstwy po zagęszczeniu 20 cm (możliwe doziarnienie - pospółka średnia; grubość warstwy 10 cm), celem doprowadzenia do nośności E2≥120MPa (2000,0 m x 6,80 m)</t>
  </si>
  <si>
    <t>Formowanie i zagęszczanie nasypu w gruncie kat. III - IV (materiał pozyskany z odtworzenia rowu) - zwieńczenie krawędzi pobocza i skarpy rowu</t>
  </si>
  <si>
    <t>Mechaniczne ścięcie zawyżonego pobocza grubości 5 cm z odwozem urobku na odległośc do 2 km (wraz z utylizacją) - ul. Mostowa</t>
  </si>
  <si>
    <t>Utwardzenie poboczy destruktem asfaltowym (materiał z frezowania nawierzchni) - warstwa dolna; grubość 20 cm po zagęszczeniu (4000,0 m x 1,0 m)</t>
  </si>
  <si>
    <t>Utwardzenie poboczy kruszywem łamanym - warstwa górna; grubość 5 cm po zagęszczeniu (4000,0 m x 1,0 m) + (500,0 m x 1,0 m)</t>
  </si>
  <si>
    <t>Roboty ziemne (pod odwodnienie) wykonywane koparkami podsiębiernymi o poj. łyżki 0,40 m3 w gr. kat.III-IV z transportem urobku na odległość do 2 km sam. samowyładowczymi (100,0 m3 do wbudowania na miejscu - nasyp pod pobocze) wraz z utylizacją</t>
  </si>
  <si>
    <t>Zdjęcie warstwy ziemi urodzajnej (humusu) grubości 15 cm (humus do zagospodarowania na miejscu)</t>
  </si>
  <si>
    <t>ST D-03.04.01</t>
  </si>
  <si>
    <t>Studnie chłonne z kręgów betonowych o średnicy 1200 mm i głębokości 2,0 m wraz z pokrywą nastudzienną + właz żeliwny typ ciężki (zakończenie drenażu)</t>
  </si>
  <si>
    <t>Podbudowa z kruszywa łamanego gr. 15 cm po zagęszczeniu (odtworzenie nawierzchni zjazdów)</t>
  </si>
  <si>
    <t>Ścianki czołowe betonowe prefabrykowane dla rur PCV o śr. 40 cm (wylot kd - ul. Mostowa)</t>
  </si>
  <si>
    <t>Rozebranie nawierzchni bitumicznej frezarką; średnia grubość 8 cm z odwozem destruktu na odległość do 2 km - plac składowy ODM 2 Koniecpol (pozyskany destrukt przeznaczony do utwardzenia poboczy) (2000,0 m x 5,0 m)</t>
  </si>
  <si>
    <t>Mechaniczne wykonanie koryta pod warstwy konstrukcyjne (jezdnia) na głębokość 10 cm z odwozem urobku na odległość do 2 km (wraz z utylizacją) (2000,0 m x 0,70 m) x 2</t>
  </si>
  <si>
    <t>Roboty ziemne wykonywane koparkami podsiębiernymi o poj. łyżki 0,6 m3 w ziemi uprzednio zmagazynowanej w hałdach z transportem urobku na odległość do 2 km (wraz z utylizacją)</t>
  </si>
  <si>
    <t>Wykonanie rowu odwadniającego wraz ze ścinką zawyżonego pobocza w ilości 0,4 m3/mb - koparkami podsiębiernymi o poj. łyżki 0,40 m3 w gr. kat.III-IV z transportem urobku na odległość do 2 km sam. samowyładowczymi (wraz z utylizacją) (4000,0 m x 0,60 m3/mb)</t>
  </si>
  <si>
    <t>ST D-03.01.01</t>
  </si>
  <si>
    <t>Wykonanie monolitycznych żelbetowych ścianek czołowych w szalunkach dla przepustów pod drogą z rur o średnicy 600 mm (2 szt.)</t>
  </si>
  <si>
    <t>Przepusty pod zjazdami - ścianki czołowe dla rur o śr. 40 cm (prefabrykowane betonowe)</t>
  </si>
  <si>
    <t>Rozebranie przepustów rurowych o śr. 600 mm pod drogą - rury, scianki, ławy fundamentowe z wywozem materiału na odległość do 2 km (wraz z utylizacją) (1 szt.)</t>
  </si>
  <si>
    <t>Przepusty pod drogą z rur żelbetowych o śr. 600 mm na ławie fundamentowej - żwirowej wraz z obsypką rur piaskiem (1 x 9,0 m)</t>
  </si>
  <si>
    <t>Podbudowa z kruszywa łamanego - warstwa grubość 15 cm po zagęszczeniu (utwardzenie nawierzchni zjazdów) (540,0 m x 3,0 m)</t>
  </si>
  <si>
    <t>Przepusty pod zjazdami z rur PP polipropylenu (sztywność obwodowa SN 8) o średnicy 400 mm na ławie fundamentowej żwirowej z obsypaniem rur piaskiem (90 szt.)</t>
  </si>
  <si>
    <t>ST D-07.05.01</t>
  </si>
  <si>
    <t>Barieroporęcz stalowa U-11b kotwiona do ścianki czołowej przepustu</t>
  </si>
  <si>
    <t>Betonowanie struktur żelbetowych (beton C30/37) - podniesienie ścianki czołowej przepustu pod drogą (2 szt.)</t>
  </si>
  <si>
    <t>Umocnienie skarp i dna rowów płytami ażurowymi o wym. 0,60 x 0,40 x 0,10 m na podsypce cementowo - piaskowej (100,0 m2 + 180,0 m x 2,50 m)</t>
  </si>
  <si>
    <t>Mechaniczne wykonanie koryta pod warstwy konstrukcyjne (pobocze) na głębokość 20 cm z odwozem urobku na odległość do 2 km (wraz z utylizacją) (395,0 m x 2,0 m + 144,0 m2)</t>
  </si>
  <si>
    <t>ST D-04.06.01b</t>
  </si>
  <si>
    <t>ST D-05.03.01</t>
  </si>
  <si>
    <t>Krawężnik kamienny 20x30 cm</t>
  </si>
  <si>
    <t>Bariery ochronne stalowe SP-06 jednostronne o masie 24,0 kg/m</t>
  </si>
  <si>
    <t>ST D-01.00.00</t>
  </si>
  <si>
    <t>Usunięcie karpiny o średnicy Fi 94-150cm wraz z odwozem i utylizacją z uzupełnieniem i wyrównaniem terenu</t>
  </si>
  <si>
    <t>Mechaniczne wykonanie koryta pod warstwy konstrukcyjne (jezdnia) na głębokość 35 cm z odwozem urobku na odległość do 2 km (wraz z utylizacją)</t>
  </si>
  <si>
    <t>Podbudowa z kruszywa łamanego - warstwa o grubości po zagęszczeniu 20 cm (jezdnia)</t>
  </si>
  <si>
    <t>Podbudowa zasadnicza z betonu cementowego C30/37 - warstwa o grubości po zagęszczeniu 20 cm (jezdnia)</t>
  </si>
  <si>
    <t>Nawierzchnia z kostki kamiennej rzędowej o wysokości 18 cm na podsypce cementowo-piaskowej (jezdnia)</t>
  </si>
  <si>
    <t>KOSZTORYS OFERTOWY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</si>
</sst>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u val="single"/>
      <sz val="10"/>
      <name val="Arial CE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b/>
      <u val="single"/>
      <sz val="11"/>
      <name val="Czcionka tekstu podstawowego"/>
      <family val="0"/>
    </font>
    <font>
      <vertAlign val="superscript"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9.2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9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8" fillId="0" borderId="27" xfId="0" applyFont="1" applyBorder="1" applyAlignment="1">
      <alignment horizontal="right"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="160" zoomScaleNormal="160" zoomScalePageLayoutView="0" workbookViewId="0" topLeftCell="A1">
      <selection activeCell="H66" sqref="H66"/>
    </sheetView>
  </sheetViews>
  <sheetFormatPr defaultColWidth="8.796875" defaultRowHeight="14.25"/>
  <cols>
    <col min="1" max="1" width="3.09765625" style="6" customWidth="1"/>
    <col min="2" max="2" width="10.59765625" style="6" customWidth="1"/>
    <col min="3" max="3" width="40.59765625" style="6" customWidth="1"/>
    <col min="4" max="4" width="4.59765625" style="6" customWidth="1"/>
    <col min="5" max="6" width="8.59765625" style="6" customWidth="1"/>
    <col min="7" max="7" width="10.59765625" style="6" customWidth="1"/>
    <col min="8" max="16384" width="9" style="6" customWidth="1"/>
  </cols>
  <sheetData>
    <row r="1" spans="1:7" ht="24.75" customHeight="1">
      <c r="A1" s="27" t="s">
        <v>99</v>
      </c>
      <c r="B1" s="28"/>
      <c r="C1" s="28"/>
      <c r="D1" s="28"/>
      <c r="E1" s="28"/>
      <c r="F1" s="28"/>
      <c r="G1" s="28"/>
    </row>
    <row r="2" spans="1:7" ht="30" customHeight="1" thickBot="1">
      <c r="A2" s="29" t="s">
        <v>57</v>
      </c>
      <c r="B2" s="29"/>
      <c r="C2" s="29"/>
      <c r="D2" s="29"/>
      <c r="E2" s="29"/>
      <c r="F2" s="29"/>
      <c r="G2" s="29"/>
    </row>
    <row r="3" spans="1:8" ht="30" customHeight="1">
      <c r="A3" s="13" t="s">
        <v>0</v>
      </c>
      <c r="B3" s="12" t="s">
        <v>1</v>
      </c>
      <c r="C3" s="12" t="s">
        <v>2</v>
      </c>
      <c r="D3" s="12" t="s">
        <v>8</v>
      </c>
      <c r="E3" s="12" t="s">
        <v>9</v>
      </c>
      <c r="F3" s="12" t="s">
        <v>3</v>
      </c>
      <c r="G3" s="14" t="s">
        <v>4</v>
      </c>
      <c r="H3" s="7"/>
    </row>
    <row r="4" spans="1:7" ht="19.5" customHeight="1">
      <c r="A4" s="19" t="s">
        <v>23</v>
      </c>
      <c r="B4" s="20"/>
      <c r="C4" s="20"/>
      <c r="D4" s="20"/>
      <c r="E4" s="20"/>
      <c r="F4" s="20"/>
      <c r="G4" s="21"/>
    </row>
    <row r="5" spans="1:7" ht="49.5" customHeight="1">
      <c r="A5" s="15">
        <v>1</v>
      </c>
      <c r="B5" s="5" t="s">
        <v>13</v>
      </c>
      <c r="C5" s="1" t="s">
        <v>73</v>
      </c>
      <c r="D5" s="5" t="s">
        <v>11</v>
      </c>
      <c r="E5" s="4">
        <v>10000</v>
      </c>
      <c r="F5" s="2"/>
      <c r="G5" s="16"/>
    </row>
    <row r="6" spans="1:7" ht="49.5" customHeight="1">
      <c r="A6" s="15">
        <f>A5+1</f>
        <v>2</v>
      </c>
      <c r="B6" s="5" t="s">
        <v>21</v>
      </c>
      <c r="C6" s="1" t="s">
        <v>74</v>
      </c>
      <c r="D6" s="5" t="s">
        <v>11</v>
      </c>
      <c r="E6" s="4">
        <v>2800</v>
      </c>
      <c r="F6" s="2"/>
      <c r="G6" s="16"/>
    </row>
    <row r="7" spans="1:7" ht="79.5" customHeight="1">
      <c r="A7" s="15">
        <f aca="true" t="shared" si="0" ref="A7:A20">A6+1</f>
        <v>3</v>
      </c>
      <c r="B7" s="5" t="s">
        <v>22</v>
      </c>
      <c r="C7" s="1" t="s">
        <v>62</v>
      </c>
      <c r="D7" s="5" t="s">
        <v>11</v>
      </c>
      <c r="E7" s="4">
        <v>13600</v>
      </c>
      <c r="F7" s="2"/>
      <c r="G7" s="16"/>
    </row>
    <row r="8" spans="1:7" ht="30" customHeight="1">
      <c r="A8" s="15">
        <f t="shared" si="0"/>
        <v>4</v>
      </c>
      <c r="B8" s="5" t="s">
        <v>14</v>
      </c>
      <c r="C8" s="1" t="s">
        <v>58</v>
      </c>
      <c r="D8" s="5" t="s">
        <v>11</v>
      </c>
      <c r="E8" s="4">
        <v>13500</v>
      </c>
      <c r="F8" s="8"/>
      <c r="G8" s="16"/>
    </row>
    <row r="9" spans="1:7" ht="24.75" customHeight="1">
      <c r="A9" s="15">
        <f t="shared" si="0"/>
        <v>5</v>
      </c>
      <c r="B9" s="5" t="s">
        <v>15</v>
      </c>
      <c r="C9" s="1" t="s">
        <v>17</v>
      </c>
      <c r="D9" s="5" t="s">
        <v>11</v>
      </c>
      <c r="E9" s="4">
        <v>26200</v>
      </c>
      <c r="F9" s="8"/>
      <c r="G9" s="16"/>
    </row>
    <row r="10" spans="1:7" ht="30" customHeight="1">
      <c r="A10" s="15">
        <f t="shared" si="0"/>
        <v>6</v>
      </c>
      <c r="B10" s="5" t="s">
        <v>15</v>
      </c>
      <c r="C10" s="1" t="s">
        <v>10</v>
      </c>
      <c r="D10" s="5" t="s">
        <v>11</v>
      </c>
      <c r="E10" s="4">
        <v>26200</v>
      </c>
      <c r="F10" s="8"/>
      <c r="G10" s="16"/>
    </row>
    <row r="11" spans="1:7" ht="39.75" customHeight="1">
      <c r="A11" s="15">
        <f t="shared" si="0"/>
        <v>7</v>
      </c>
      <c r="B11" s="5" t="s">
        <v>16</v>
      </c>
      <c r="C11" s="1" t="s">
        <v>60</v>
      </c>
      <c r="D11" s="5" t="s">
        <v>11</v>
      </c>
      <c r="E11" s="4">
        <v>13300</v>
      </c>
      <c r="F11" s="8"/>
      <c r="G11" s="16"/>
    </row>
    <row r="12" spans="1:7" ht="49.5" customHeight="1">
      <c r="A12" s="15">
        <f t="shared" si="0"/>
        <v>8</v>
      </c>
      <c r="B12" s="5" t="s">
        <v>18</v>
      </c>
      <c r="C12" s="1" t="s">
        <v>61</v>
      </c>
      <c r="D12" s="5" t="s">
        <v>11</v>
      </c>
      <c r="E12" s="4">
        <v>12900</v>
      </c>
      <c r="F12" s="8"/>
      <c r="G12" s="16"/>
    </row>
    <row r="13" spans="1:7" ht="49.5" customHeight="1">
      <c r="A13" s="15">
        <f t="shared" si="0"/>
        <v>9</v>
      </c>
      <c r="B13" s="5" t="s">
        <v>19</v>
      </c>
      <c r="C13" s="1" t="s">
        <v>59</v>
      </c>
      <c r="D13" s="5" t="s">
        <v>11</v>
      </c>
      <c r="E13" s="4">
        <v>12500</v>
      </c>
      <c r="F13" s="8"/>
      <c r="G13" s="16"/>
    </row>
    <row r="14" spans="1:7" ht="39.75" customHeight="1">
      <c r="A14" s="15">
        <f t="shared" si="0"/>
        <v>10</v>
      </c>
      <c r="B14" s="5" t="s">
        <v>21</v>
      </c>
      <c r="C14" s="1" t="s">
        <v>95</v>
      </c>
      <c r="D14" s="5" t="s">
        <v>11</v>
      </c>
      <c r="E14" s="4">
        <v>225</v>
      </c>
      <c r="F14" s="2"/>
      <c r="G14" s="16"/>
    </row>
    <row r="15" spans="1:7" ht="30" customHeight="1">
      <c r="A15" s="15">
        <f t="shared" si="0"/>
        <v>11</v>
      </c>
      <c r="B15" s="5" t="s">
        <v>14</v>
      </c>
      <c r="C15" s="1" t="s">
        <v>96</v>
      </c>
      <c r="D15" s="5" t="s">
        <v>11</v>
      </c>
      <c r="E15" s="4">
        <v>125</v>
      </c>
      <c r="F15" s="2"/>
      <c r="G15" s="16"/>
    </row>
    <row r="16" spans="1:7" ht="30" customHeight="1">
      <c r="A16" s="15">
        <f t="shared" si="0"/>
        <v>12</v>
      </c>
      <c r="B16" s="5" t="s">
        <v>89</v>
      </c>
      <c r="C16" s="1" t="s">
        <v>97</v>
      </c>
      <c r="D16" s="5" t="s">
        <v>11</v>
      </c>
      <c r="E16" s="4">
        <v>90</v>
      </c>
      <c r="F16" s="2"/>
      <c r="G16" s="16"/>
    </row>
    <row r="17" spans="1:7" ht="24.75" customHeight="1">
      <c r="A17" s="15">
        <f t="shared" si="0"/>
        <v>13</v>
      </c>
      <c r="B17" s="5" t="s">
        <v>40</v>
      </c>
      <c r="C17" s="1" t="s">
        <v>41</v>
      </c>
      <c r="D17" s="5" t="s">
        <v>12</v>
      </c>
      <c r="E17" s="4">
        <f>(125+45)*0.08</f>
        <v>13.6</v>
      </c>
      <c r="F17" s="2"/>
      <c r="G17" s="16"/>
    </row>
    <row r="18" spans="1:7" ht="24.75" customHeight="1">
      <c r="A18" s="15">
        <f t="shared" si="0"/>
        <v>14</v>
      </c>
      <c r="B18" s="5" t="s">
        <v>40</v>
      </c>
      <c r="C18" s="1" t="s">
        <v>42</v>
      </c>
      <c r="D18" s="5" t="s">
        <v>28</v>
      </c>
      <c r="E18" s="4">
        <v>125</v>
      </c>
      <c r="F18" s="2"/>
      <c r="G18" s="16"/>
    </row>
    <row r="19" spans="1:7" ht="24.75" customHeight="1">
      <c r="A19" s="15">
        <f t="shared" si="0"/>
        <v>15</v>
      </c>
      <c r="B19" s="5" t="s">
        <v>40</v>
      </c>
      <c r="C19" s="1" t="s">
        <v>91</v>
      </c>
      <c r="D19" s="5" t="s">
        <v>28</v>
      </c>
      <c r="E19" s="4">
        <v>45</v>
      </c>
      <c r="F19" s="8"/>
      <c r="G19" s="16"/>
    </row>
    <row r="20" spans="1:7" ht="30" customHeight="1">
      <c r="A20" s="15">
        <f t="shared" si="0"/>
        <v>16</v>
      </c>
      <c r="B20" s="5" t="s">
        <v>90</v>
      </c>
      <c r="C20" s="1" t="s">
        <v>98</v>
      </c>
      <c r="D20" s="5" t="s">
        <v>11</v>
      </c>
      <c r="E20" s="4">
        <v>90</v>
      </c>
      <c r="F20" s="8"/>
      <c r="G20" s="16"/>
    </row>
    <row r="21" spans="1:7" ht="19.5" customHeight="1">
      <c r="A21" s="19" t="s">
        <v>24</v>
      </c>
      <c r="B21" s="20"/>
      <c r="C21" s="20"/>
      <c r="D21" s="20"/>
      <c r="E21" s="20"/>
      <c r="F21" s="20"/>
      <c r="G21" s="21"/>
    </row>
    <row r="22" spans="1:7" ht="39.75" customHeight="1">
      <c r="A22" s="15">
        <v>17</v>
      </c>
      <c r="B22" s="5" t="s">
        <v>20</v>
      </c>
      <c r="C22" s="1" t="s">
        <v>65</v>
      </c>
      <c r="D22" s="5" t="s">
        <v>11</v>
      </c>
      <c r="E22" s="4">
        <v>4000</v>
      </c>
      <c r="F22" s="8"/>
      <c r="G22" s="16"/>
    </row>
    <row r="23" spans="1:7" ht="39.75" customHeight="1">
      <c r="A23" s="15">
        <f>A22+1</f>
        <v>18</v>
      </c>
      <c r="B23" s="5" t="s">
        <v>20</v>
      </c>
      <c r="C23" s="1" t="s">
        <v>66</v>
      </c>
      <c r="D23" s="5" t="s">
        <v>11</v>
      </c>
      <c r="E23" s="4">
        <v>4500</v>
      </c>
      <c r="F23" s="2"/>
      <c r="G23" s="16"/>
    </row>
    <row r="24" spans="1:7" ht="39.75" customHeight="1">
      <c r="A24" s="15">
        <f>A23+1</f>
        <v>19</v>
      </c>
      <c r="B24" s="5" t="s">
        <v>20</v>
      </c>
      <c r="C24" s="3" t="s">
        <v>64</v>
      </c>
      <c r="D24" s="5" t="s">
        <v>11</v>
      </c>
      <c r="E24" s="4">
        <v>500</v>
      </c>
      <c r="F24" s="2"/>
      <c r="G24" s="16"/>
    </row>
    <row r="25" spans="1:7" ht="39.75" customHeight="1">
      <c r="A25" s="15">
        <f>A24+1</f>
        <v>20</v>
      </c>
      <c r="B25" s="5" t="s">
        <v>39</v>
      </c>
      <c r="C25" s="1" t="s">
        <v>63</v>
      </c>
      <c r="D25" s="5" t="s">
        <v>12</v>
      </c>
      <c r="E25" s="4">
        <v>600</v>
      </c>
      <c r="F25" s="2"/>
      <c r="G25" s="16"/>
    </row>
    <row r="26" spans="1:7" ht="19.5" customHeight="1">
      <c r="A26" s="19" t="s">
        <v>25</v>
      </c>
      <c r="B26" s="20"/>
      <c r="C26" s="20"/>
      <c r="D26" s="20"/>
      <c r="E26" s="20"/>
      <c r="F26" s="20"/>
      <c r="G26" s="21"/>
    </row>
    <row r="27" spans="1:7" ht="79.5" customHeight="1">
      <c r="A27" s="15">
        <v>21</v>
      </c>
      <c r="B27" s="5" t="s">
        <v>27</v>
      </c>
      <c r="C27" s="1" t="s">
        <v>76</v>
      </c>
      <c r="D27" s="5" t="s">
        <v>12</v>
      </c>
      <c r="E27" s="4">
        <v>2400</v>
      </c>
      <c r="F27" s="2"/>
      <c r="G27" s="16"/>
    </row>
    <row r="28" spans="1:7" ht="19.5" customHeight="1">
      <c r="A28" s="19" t="s">
        <v>26</v>
      </c>
      <c r="B28" s="20"/>
      <c r="C28" s="20"/>
      <c r="D28" s="20"/>
      <c r="E28" s="20"/>
      <c r="F28" s="20"/>
      <c r="G28" s="21"/>
    </row>
    <row r="29" spans="1:7" ht="30" customHeight="1">
      <c r="A29" s="15">
        <v>22</v>
      </c>
      <c r="B29" s="5" t="s">
        <v>56</v>
      </c>
      <c r="C29" s="1" t="s">
        <v>68</v>
      </c>
      <c r="D29" s="5" t="s">
        <v>11</v>
      </c>
      <c r="E29" s="4">
        <v>600</v>
      </c>
      <c r="F29" s="2"/>
      <c r="G29" s="16"/>
    </row>
    <row r="30" spans="1:7" ht="60" customHeight="1">
      <c r="A30" s="15">
        <f>A29+1</f>
        <v>23</v>
      </c>
      <c r="B30" s="5" t="s">
        <v>29</v>
      </c>
      <c r="C30" s="1" t="s">
        <v>67</v>
      </c>
      <c r="D30" s="5" t="s">
        <v>12</v>
      </c>
      <c r="E30" s="4">
        <v>477</v>
      </c>
      <c r="F30" s="2"/>
      <c r="G30" s="16"/>
    </row>
    <row r="31" spans="1:7" ht="39.75" customHeight="1">
      <c r="A31" s="15">
        <f aca="true" t="shared" si="1" ref="A31:A41">A30+1</f>
        <v>24</v>
      </c>
      <c r="B31" s="5" t="s">
        <v>39</v>
      </c>
      <c r="C31" s="1" t="s">
        <v>36</v>
      </c>
      <c r="D31" s="5" t="s">
        <v>12</v>
      </c>
      <c r="E31" s="4">
        <v>220</v>
      </c>
      <c r="F31" s="2"/>
      <c r="G31" s="16"/>
    </row>
    <row r="32" spans="1:7" ht="24.75" customHeight="1">
      <c r="A32" s="15">
        <f t="shared" si="1"/>
        <v>25</v>
      </c>
      <c r="B32" s="5" t="s">
        <v>30</v>
      </c>
      <c r="C32" s="1" t="s">
        <v>45</v>
      </c>
      <c r="D32" s="5" t="s">
        <v>28</v>
      </c>
      <c r="E32" s="4">
        <v>145</v>
      </c>
      <c r="F32" s="2"/>
      <c r="G32" s="16"/>
    </row>
    <row r="33" spans="1:7" ht="30" customHeight="1">
      <c r="A33" s="15">
        <f t="shared" si="1"/>
        <v>26</v>
      </c>
      <c r="B33" s="5" t="s">
        <v>30</v>
      </c>
      <c r="C33" s="1" t="s">
        <v>46</v>
      </c>
      <c r="D33" s="5" t="s">
        <v>28</v>
      </c>
      <c r="E33" s="4">
        <v>140</v>
      </c>
      <c r="F33" s="2"/>
      <c r="G33" s="16"/>
    </row>
    <row r="34" spans="1:7" ht="30" customHeight="1">
      <c r="A34" s="15">
        <f t="shared" si="1"/>
        <v>27</v>
      </c>
      <c r="B34" s="5" t="s">
        <v>30</v>
      </c>
      <c r="C34" s="1" t="s">
        <v>72</v>
      </c>
      <c r="D34" s="5" t="s">
        <v>38</v>
      </c>
      <c r="E34" s="4">
        <v>1</v>
      </c>
      <c r="F34" s="2"/>
      <c r="G34" s="16"/>
    </row>
    <row r="35" spans="1:7" ht="30" customHeight="1">
      <c r="A35" s="15">
        <f t="shared" si="1"/>
        <v>28</v>
      </c>
      <c r="B35" s="5" t="s">
        <v>30</v>
      </c>
      <c r="C35" s="1" t="s">
        <v>54</v>
      </c>
      <c r="D35" s="5" t="s">
        <v>12</v>
      </c>
      <c r="E35" s="4">
        <v>115</v>
      </c>
      <c r="F35" s="2"/>
      <c r="G35" s="16"/>
    </row>
    <row r="36" spans="1:7" ht="39.75" customHeight="1">
      <c r="A36" s="15">
        <f t="shared" si="1"/>
        <v>29</v>
      </c>
      <c r="B36" s="5" t="s">
        <v>69</v>
      </c>
      <c r="C36" s="1" t="s">
        <v>70</v>
      </c>
      <c r="D36" s="5" t="s">
        <v>31</v>
      </c>
      <c r="E36" s="4">
        <v>2</v>
      </c>
      <c r="F36" s="2"/>
      <c r="G36" s="16"/>
    </row>
    <row r="37" spans="1:7" ht="39.75" customHeight="1">
      <c r="A37" s="15">
        <f t="shared" si="1"/>
        <v>30</v>
      </c>
      <c r="B37" s="5" t="s">
        <v>30</v>
      </c>
      <c r="C37" s="1" t="s">
        <v>47</v>
      </c>
      <c r="D37" s="5" t="s">
        <v>31</v>
      </c>
      <c r="E37" s="4">
        <v>6</v>
      </c>
      <c r="F37" s="2"/>
      <c r="G37" s="16"/>
    </row>
    <row r="38" spans="1:7" ht="39.75" customHeight="1">
      <c r="A38" s="15">
        <f t="shared" si="1"/>
        <v>31</v>
      </c>
      <c r="B38" s="5" t="s">
        <v>43</v>
      </c>
      <c r="C38" s="1" t="s">
        <v>48</v>
      </c>
      <c r="D38" s="5" t="s">
        <v>31</v>
      </c>
      <c r="E38" s="4">
        <v>1</v>
      </c>
      <c r="F38" s="2"/>
      <c r="G38" s="16"/>
    </row>
    <row r="39" spans="1:7" ht="39.75" customHeight="1">
      <c r="A39" s="15">
        <f t="shared" si="1"/>
        <v>32</v>
      </c>
      <c r="B39" s="5" t="s">
        <v>30</v>
      </c>
      <c r="C39" s="1" t="s">
        <v>55</v>
      </c>
      <c r="D39" s="5" t="s">
        <v>38</v>
      </c>
      <c r="E39" s="4">
        <v>14</v>
      </c>
      <c r="F39" s="2"/>
      <c r="G39" s="16"/>
    </row>
    <row r="40" spans="1:7" ht="79.5" customHeight="1">
      <c r="A40" s="15">
        <f t="shared" si="1"/>
        <v>33</v>
      </c>
      <c r="B40" s="5" t="s">
        <v>43</v>
      </c>
      <c r="C40" s="1" t="s">
        <v>49</v>
      </c>
      <c r="D40" s="5" t="s">
        <v>28</v>
      </c>
      <c r="E40" s="4">
        <v>385</v>
      </c>
      <c r="F40" s="2"/>
      <c r="G40" s="16"/>
    </row>
    <row r="41" spans="1:7" ht="30" customHeight="1">
      <c r="A41" s="15">
        <f t="shared" si="1"/>
        <v>34</v>
      </c>
      <c r="B41" s="5" t="s">
        <v>14</v>
      </c>
      <c r="C41" s="1" t="s">
        <v>71</v>
      </c>
      <c r="D41" s="5" t="s">
        <v>11</v>
      </c>
      <c r="E41" s="4">
        <v>650</v>
      </c>
      <c r="F41" s="2"/>
      <c r="G41" s="16"/>
    </row>
    <row r="42" spans="1:7" ht="19.5" customHeight="1">
      <c r="A42" s="19" t="s">
        <v>33</v>
      </c>
      <c r="B42" s="20"/>
      <c r="C42" s="20"/>
      <c r="D42" s="20"/>
      <c r="E42" s="20"/>
      <c r="F42" s="20"/>
      <c r="G42" s="21"/>
    </row>
    <row r="43" spans="1:7" ht="39.75" customHeight="1">
      <c r="A43" s="15">
        <v>35</v>
      </c>
      <c r="B43" s="5" t="s">
        <v>37</v>
      </c>
      <c r="C43" s="1" t="s">
        <v>80</v>
      </c>
      <c r="D43" s="5" t="s">
        <v>28</v>
      </c>
      <c r="E43" s="4">
        <v>9</v>
      </c>
      <c r="F43" s="2"/>
      <c r="G43" s="16"/>
    </row>
    <row r="44" spans="1:7" ht="49.5" customHeight="1">
      <c r="A44" s="15">
        <f>A43+1</f>
        <v>36</v>
      </c>
      <c r="B44" s="5" t="s">
        <v>29</v>
      </c>
      <c r="C44" s="1" t="s">
        <v>75</v>
      </c>
      <c r="D44" s="5" t="s">
        <v>12</v>
      </c>
      <c r="E44" s="4">
        <v>30</v>
      </c>
      <c r="F44" s="2"/>
      <c r="G44" s="16"/>
    </row>
    <row r="45" spans="1:7" ht="39.75" customHeight="1">
      <c r="A45" s="15">
        <f aca="true" t="shared" si="2" ref="A45:A53">A44+1</f>
        <v>37</v>
      </c>
      <c r="B45" s="5" t="s">
        <v>77</v>
      </c>
      <c r="C45" s="1" t="s">
        <v>81</v>
      </c>
      <c r="D45" s="5" t="s">
        <v>28</v>
      </c>
      <c r="E45" s="4">
        <v>9</v>
      </c>
      <c r="F45" s="2"/>
      <c r="G45" s="16"/>
    </row>
    <row r="46" spans="1:7" ht="39.75" customHeight="1">
      <c r="A46" s="15">
        <f t="shared" si="2"/>
        <v>38</v>
      </c>
      <c r="B46" s="5" t="s">
        <v>77</v>
      </c>
      <c r="C46" s="1" t="s">
        <v>78</v>
      </c>
      <c r="D46" s="5" t="s">
        <v>38</v>
      </c>
      <c r="E46" s="4">
        <v>2</v>
      </c>
      <c r="F46" s="2"/>
      <c r="G46" s="16"/>
    </row>
    <row r="47" spans="1:7" ht="30" customHeight="1">
      <c r="A47" s="15">
        <f t="shared" si="2"/>
        <v>39</v>
      </c>
      <c r="B47" s="5" t="s">
        <v>77</v>
      </c>
      <c r="C47" s="1" t="s">
        <v>86</v>
      </c>
      <c r="D47" s="5" t="s">
        <v>12</v>
      </c>
      <c r="E47" s="4">
        <v>4</v>
      </c>
      <c r="F47" s="2"/>
      <c r="G47" s="16"/>
    </row>
    <row r="48" spans="1:7" ht="39.75" customHeight="1">
      <c r="A48" s="15">
        <f t="shared" si="2"/>
        <v>40</v>
      </c>
      <c r="B48" s="5" t="s">
        <v>52</v>
      </c>
      <c r="C48" s="1" t="s">
        <v>83</v>
      </c>
      <c r="D48" s="5" t="s">
        <v>28</v>
      </c>
      <c r="E48" s="4">
        <v>540</v>
      </c>
      <c r="F48" s="2"/>
      <c r="G48" s="16"/>
    </row>
    <row r="49" spans="1:7" ht="30" customHeight="1">
      <c r="A49" s="15">
        <f t="shared" si="2"/>
        <v>41</v>
      </c>
      <c r="B49" s="5" t="s">
        <v>52</v>
      </c>
      <c r="C49" s="1" t="s">
        <v>79</v>
      </c>
      <c r="D49" s="5" t="s">
        <v>31</v>
      </c>
      <c r="E49" s="4">
        <v>180</v>
      </c>
      <c r="F49" s="2"/>
      <c r="G49" s="16"/>
    </row>
    <row r="50" spans="1:7" ht="39.75" customHeight="1">
      <c r="A50" s="15">
        <f t="shared" si="2"/>
        <v>42</v>
      </c>
      <c r="B50" s="5" t="s">
        <v>14</v>
      </c>
      <c r="C50" s="1" t="s">
        <v>82</v>
      </c>
      <c r="D50" s="5" t="s">
        <v>11</v>
      </c>
      <c r="E50" s="4">
        <v>1620</v>
      </c>
      <c r="F50" s="2"/>
      <c r="G50" s="16"/>
    </row>
    <row r="51" spans="1:7" ht="30" customHeight="1">
      <c r="A51" s="15">
        <f t="shared" si="2"/>
        <v>43</v>
      </c>
      <c r="B51" s="5" t="s">
        <v>84</v>
      </c>
      <c r="C51" s="1" t="s">
        <v>85</v>
      </c>
      <c r="D51" s="5" t="s">
        <v>28</v>
      </c>
      <c r="E51" s="4">
        <v>30</v>
      </c>
      <c r="F51" s="2"/>
      <c r="G51" s="16"/>
    </row>
    <row r="52" spans="1:7" ht="30" customHeight="1">
      <c r="A52" s="15">
        <f t="shared" si="2"/>
        <v>44</v>
      </c>
      <c r="B52" s="5" t="s">
        <v>84</v>
      </c>
      <c r="C52" s="1" t="s">
        <v>92</v>
      </c>
      <c r="D52" s="5" t="s">
        <v>28</v>
      </c>
      <c r="E52" s="4">
        <v>48</v>
      </c>
      <c r="F52" s="2"/>
      <c r="G52" s="16"/>
    </row>
    <row r="53" spans="1:7" ht="39.75" customHeight="1">
      <c r="A53" s="15">
        <f t="shared" si="2"/>
        <v>45</v>
      </c>
      <c r="B53" s="5" t="s">
        <v>27</v>
      </c>
      <c r="C53" s="1" t="s">
        <v>87</v>
      </c>
      <c r="D53" s="5" t="s">
        <v>11</v>
      </c>
      <c r="E53" s="4">
        <v>550</v>
      </c>
      <c r="F53" s="2"/>
      <c r="G53" s="16"/>
    </row>
    <row r="54" spans="1:7" ht="19.5" customHeight="1">
      <c r="A54" s="19" t="s">
        <v>32</v>
      </c>
      <c r="B54" s="22"/>
      <c r="C54" s="22"/>
      <c r="D54" s="22"/>
      <c r="E54" s="22"/>
      <c r="F54" s="22"/>
      <c r="G54" s="23"/>
    </row>
    <row r="55" spans="1:7" ht="30" customHeight="1">
      <c r="A55" s="15">
        <v>46</v>
      </c>
      <c r="B55" s="5" t="s">
        <v>93</v>
      </c>
      <c r="C55" s="1" t="s">
        <v>94</v>
      </c>
      <c r="D55" s="5" t="s">
        <v>31</v>
      </c>
      <c r="E55" s="4">
        <v>7</v>
      </c>
      <c r="F55" s="2"/>
      <c r="G55" s="16"/>
    </row>
    <row r="56" spans="1:7" ht="49.5" customHeight="1">
      <c r="A56" s="15">
        <f>A55+1</f>
        <v>47</v>
      </c>
      <c r="B56" s="5" t="s">
        <v>21</v>
      </c>
      <c r="C56" s="1" t="s">
        <v>88</v>
      </c>
      <c r="D56" s="5" t="s">
        <v>11</v>
      </c>
      <c r="E56" s="4">
        <v>934</v>
      </c>
      <c r="F56" s="2"/>
      <c r="G56" s="16"/>
    </row>
    <row r="57" spans="1:7" ht="30" customHeight="1">
      <c r="A57" s="15">
        <f aca="true" t="shared" si="3" ref="A57:A63">A56+1</f>
        <v>48</v>
      </c>
      <c r="B57" s="5" t="s">
        <v>39</v>
      </c>
      <c r="C57" s="1" t="s">
        <v>53</v>
      </c>
      <c r="D57" s="5" t="s">
        <v>12</v>
      </c>
      <c r="E57" s="4">
        <v>80</v>
      </c>
      <c r="F57" s="2"/>
      <c r="G57" s="16"/>
    </row>
    <row r="58" spans="1:7" ht="24.75" customHeight="1">
      <c r="A58" s="15">
        <f t="shared" si="3"/>
        <v>49</v>
      </c>
      <c r="B58" s="5" t="s">
        <v>40</v>
      </c>
      <c r="C58" s="1" t="s">
        <v>41</v>
      </c>
      <c r="D58" s="5" t="s">
        <v>12</v>
      </c>
      <c r="E58" s="4">
        <f>465*2*0.08</f>
        <v>74.4</v>
      </c>
      <c r="F58" s="2"/>
      <c r="G58" s="16"/>
    </row>
    <row r="59" spans="1:7" ht="24.75" customHeight="1">
      <c r="A59" s="15">
        <f t="shared" si="3"/>
        <v>50</v>
      </c>
      <c r="B59" s="5" t="s">
        <v>40</v>
      </c>
      <c r="C59" s="1" t="s">
        <v>42</v>
      </c>
      <c r="D59" s="5" t="s">
        <v>28</v>
      </c>
      <c r="E59" s="4">
        <v>465</v>
      </c>
      <c r="F59" s="2"/>
      <c r="G59" s="16"/>
    </row>
    <row r="60" spans="1:7" ht="24.75" customHeight="1">
      <c r="A60" s="15">
        <f t="shared" si="3"/>
        <v>51</v>
      </c>
      <c r="B60" s="5" t="s">
        <v>40</v>
      </c>
      <c r="C60" s="1" t="s">
        <v>44</v>
      </c>
      <c r="D60" s="5" t="s">
        <v>28</v>
      </c>
      <c r="E60" s="4">
        <v>465</v>
      </c>
      <c r="F60" s="8"/>
      <c r="G60" s="16"/>
    </row>
    <row r="61" spans="1:7" ht="30" customHeight="1">
      <c r="A61" s="15">
        <f t="shared" si="3"/>
        <v>52</v>
      </c>
      <c r="B61" s="5" t="s">
        <v>14</v>
      </c>
      <c r="C61" s="1" t="s">
        <v>51</v>
      </c>
      <c r="D61" s="5" t="s">
        <v>11</v>
      </c>
      <c r="E61" s="4">
        <v>934</v>
      </c>
      <c r="F61" s="8"/>
      <c r="G61" s="16"/>
    </row>
    <row r="62" spans="1:7" ht="30" customHeight="1">
      <c r="A62" s="15">
        <f t="shared" si="3"/>
        <v>53</v>
      </c>
      <c r="B62" s="5" t="s">
        <v>30</v>
      </c>
      <c r="C62" s="1" t="s">
        <v>50</v>
      </c>
      <c r="D62" s="5" t="s">
        <v>31</v>
      </c>
      <c r="E62" s="4">
        <v>15</v>
      </c>
      <c r="F62" s="2"/>
      <c r="G62" s="16"/>
    </row>
    <row r="63" spans="1:7" ht="24.75" customHeight="1">
      <c r="A63" s="15">
        <f t="shared" si="3"/>
        <v>54</v>
      </c>
      <c r="B63" s="5" t="s">
        <v>34</v>
      </c>
      <c r="C63" s="1" t="s">
        <v>35</v>
      </c>
      <c r="D63" s="5" t="s">
        <v>11</v>
      </c>
      <c r="E63" s="4">
        <v>1200</v>
      </c>
      <c r="F63" s="2"/>
      <c r="G63" s="16"/>
    </row>
    <row r="64" spans="1:7" ht="24.75" customHeight="1" thickBot="1">
      <c r="A64" s="30" t="s">
        <v>5</v>
      </c>
      <c r="B64" s="31"/>
      <c r="C64" s="31"/>
      <c r="D64" s="31"/>
      <c r="E64" s="31"/>
      <c r="F64" s="32"/>
      <c r="G64" s="17"/>
    </row>
    <row r="65" spans="1:9" ht="24.75" customHeight="1" thickBot="1" thickTop="1">
      <c r="A65" s="33" t="s">
        <v>6</v>
      </c>
      <c r="B65" s="34"/>
      <c r="C65" s="34"/>
      <c r="D65" s="34"/>
      <c r="E65" s="34"/>
      <c r="F65" s="35"/>
      <c r="G65" s="17"/>
      <c r="I65" s="9"/>
    </row>
    <row r="66" spans="1:7" ht="24.75" customHeight="1" thickBot="1" thickTop="1">
      <c r="A66" s="24" t="s">
        <v>7</v>
      </c>
      <c r="B66" s="25"/>
      <c r="C66" s="25"/>
      <c r="D66" s="25"/>
      <c r="E66" s="25"/>
      <c r="F66" s="26"/>
      <c r="G66" s="18"/>
    </row>
    <row r="67" ht="22.5" customHeight="1">
      <c r="G67" s="10"/>
    </row>
    <row r="68" spans="2:4" ht="14.25">
      <c r="B68" s="11"/>
      <c r="C68" s="11"/>
      <c r="D68" s="11"/>
    </row>
  </sheetData>
  <sheetProtection/>
  <mergeCells count="11">
    <mergeCell ref="A28:G28"/>
    <mergeCell ref="A21:G21"/>
    <mergeCell ref="A54:G54"/>
    <mergeCell ref="A42:G42"/>
    <mergeCell ref="A66:F66"/>
    <mergeCell ref="A1:G1"/>
    <mergeCell ref="A2:G2"/>
    <mergeCell ref="A64:F64"/>
    <mergeCell ref="A65:F65"/>
    <mergeCell ref="A4:G4"/>
    <mergeCell ref="A26:G26"/>
  </mergeCells>
  <printOptions horizontalCentered="1"/>
  <pageMargins left="0.5118110236220472" right="0.5118110236220472" top="0.4724409448818898" bottom="0.5118110236220472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Slaski Urzad Wojewodzki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nowakad</dc:creator>
  <cp:keywords/>
  <dc:description/>
  <cp:lastModifiedBy>Andrzej</cp:lastModifiedBy>
  <cp:lastPrinted>2016-07-20T10:19:10Z</cp:lastPrinted>
  <dcterms:created xsi:type="dcterms:W3CDTF">2011-12-05T07:54:02Z</dcterms:created>
  <dcterms:modified xsi:type="dcterms:W3CDTF">2016-10-14T12:50:13Z</dcterms:modified>
  <cp:category/>
  <cp:version/>
  <cp:contentType/>
  <cp:contentStatus/>
</cp:coreProperties>
</file>