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Zestawienie" sheetId="1" r:id="rId1"/>
    <sheet name="Branża mostowa" sheetId="2" r:id="rId2"/>
    <sheet name="Branża drogowa" sheetId="3" r:id="rId3"/>
    <sheet name="Branża sanitarna" sheetId="4" r:id="rId4"/>
  </sheets>
  <definedNames>
    <definedName name="_Toc335744040" localSheetId="2">'Branża drogowa'!#REF!</definedName>
    <definedName name="_Toc335744040" localSheetId="1">'Branża mostowa'!#REF!</definedName>
    <definedName name="_Toc335744040" localSheetId="3">'Branża sanitarna'!#REF!</definedName>
    <definedName name="_xlnm.Print_Area" localSheetId="2">'Branża drogowa'!$A$1:$G$58</definedName>
    <definedName name="_xlnm.Print_Area" localSheetId="1">'Branża mostowa'!$A$1:$G$134</definedName>
    <definedName name="_xlnm.Print_Area" localSheetId="3">'Branża sanitarna'!$A$1:$G$35</definedName>
    <definedName name="_xlnm.Print_Titles" localSheetId="2">'Branża drogowa'!$4:$6</definedName>
    <definedName name="_xlnm.Print_Titles" localSheetId="1">'Branża mostowa'!$4:$6</definedName>
    <definedName name="_xlnm.Print_Titles" localSheetId="3">'Branża sanitarna'!$4:$6</definedName>
  </definedNames>
  <calcPr fullCalcOnLoad="1"/>
</workbook>
</file>

<file path=xl/sharedStrings.xml><?xml version="1.0" encoding="utf-8"?>
<sst xmlns="http://schemas.openxmlformats.org/spreadsheetml/2006/main" count="885" uniqueCount="431">
  <si>
    <t>x</t>
  </si>
  <si>
    <t>ryczałt</t>
  </si>
  <si>
    <t>Stal zbrojeniowa</t>
  </si>
  <si>
    <t>kg</t>
  </si>
  <si>
    <t>ZBROJENIE</t>
  </si>
  <si>
    <t>BETON</t>
  </si>
  <si>
    <t>Lp.</t>
  </si>
  <si>
    <t>Numer SST</t>
  </si>
  <si>
    <t>Nazwa</t>
  </si>
  <si>
    <t>Ilość</t>
  </si>
  <si>
    <t>M.12.00.00</t>
  </si>
  <si>
    <t>M.12.01.01</t>
  </si>
  <si>
    <t>M.13.00.00</t>
  </si>
  <si>
    <t>M.13.01.00</t>
  </si>
  <si>
    <t>Beton konstrukcyjny</t>
  </si>
  <si>
    <t>M.13.01.05</t>
  </si>
  <si>
    <t>M.13.07.00</t>
  </si>
  <si>
    <t>Zabezpieczenie antykorozyjne konstrukcji betonowych</t>
  </si>
  <si>
    <t>M.23.00.00</t>
  </si>
  <si>
    <t>ROBOTY ROZBIÓRKOWE</t>
  </si>
  <si>
    <t>M.23.01.00</t>
  </si>
  <si>
    <t>1.1</t>
  </si>
  <si>
    <t>2.1</t>
  </si>
  <si>
    <t>2.1.1</t>
  </si>
  <si>
    <t>3.1</t>
  </si>
  <si>
    <t>3.1.1</t>
  </si>
  <si>
    <t>4.1</t>
  </si>
  <si>
    <t>4.1.1</t>
  </si>
  <si>
    <t>szt</t>
  </si>
  <si>
    <t>Bariery ochronne stalowe</t>
  </si>
  <si>
    <t>m</t>
  </si>
  <si>
    <t>szt.</t>
  </si>
  <si>
    <t>M.20.01.11</t>
  </si>
  <si>
    <t>M.01.01.01</t>
  </si>
  <si>
    <t>Wytyczenie obiektu</t>
  </si>
  <si>
    <t>M.11.01.04</t>
  </si>
  <si>
    <t>M.20.00.00</t>
  </si>
  <si>
    <t>INNE ROBOTY MOSTOWE</t>
  </si>
  <si>
    <t>M.19.00.00</t>
  </si>
  <si>
    <t>BEZPIECZEŃSTWO RUCHU</t>
  </si>
  <si>
    <t>M.11.00.00</t>
  </si>
  <si>
    <t>FUNDAMENTOWANIE</t>
  </si>
  <si>
    <t>M.13.02.00</t>
  </si>
  <si>
    <t>Beton niekonstrukcyjny</t>
  </si>
  <si>
    <t>M.13.02.02</t>
  </si>
  <si>
    <t>Beton klasy ≤ C20/25 bez deskowania</t>
  </si>
  <si>
    <t>M.15.00.00</t>
  </si>
  <si>
    <t>6.1</t>
  </si>
  <si>
    <t>M.15.01.01</t>
  </si>
  <si>
    <t>6.1.1</t>
  </si>
  <si>
    <t>M.11.01.01</t>
  </si>
  <si>
    <t>Wyszczególnienie elementów rozliczeniowych</t>
  </si>
  <si>
    <t>4.2</t>
  </si>
  <si>
    <t>4.2.1</t>
  </si>
  <si>
    <t>4.3</t>
  </si>
  <si>
    <t>4.3.1</t>
  </si>
  <si>
    <t>7.1</t>
  </si>
  <si>
    <t>7.1.1</t>
  </si>
  <si>
    <t>7.1.2</t>
  </si>
  <si>
    <t>7.2</t>
  </si>
  <si>
    <t>7.2.1</t>
  </si>
  <si>
    <t>Roboty ziemne</t>
  </si>
  <si>
    <t>M.11.01.00</t>
  </si>
  <si>
    <t>M.20.01.00</t>
  </si>
  <si>
    <t>Roboty różne</t>
  </si>
  <si>
    <t>Cena jedn.</t>
  </si>
  <si>
    <t>Cena całk.</t>
  </si>
  <si>
    <t>Jendostka</t>
  </si>
  <si>
    <t>kpl</t>
  </si>
  <si>
    <t>m2</t>
  </si>
  <si>
    <t>m3</t>
  </si>
  <si>
    <t>mb</t>
  </si>
  <si>
    <t>M.01.00.00</t>
  </si>
  <si>
    <t>ROBOTY PRZYGOTOWAWCZE</t>
  </si>
  <si>
    <t>Zasypanie wykopów z zagęszczeniem</t>
  </si>
  <si>
    <t>M.11.03.00</t>
  </si>
  <si>
    <t>M.11.03.01</t>
  </si>
  <si>
    <t>Próbne obciążenie pala metodą balastową</t>
  </si>
  <si>
    <t>M.12.01.00</t>
  </si>
  <si>
    <t>M.13.01.03</t>
  </si>
  <si>
    <t>M.13.03.00</t>
  </si>
  <si>
    <t>Prefabrykaty betonowe</t>
  </si>
  <si>
    <t>M.13.03.02</t>
  </si>
  <si>
    <t>Wykonanie i montaż prefabrtykatów betonowych sprężonych</t>
  </si>
  <si>
    <t>IZOLACJE I NAWIERZCHNIE</t>
  </si>
  <si>
    <t>M.15.01.00</t>
  </si>
  <si>
    <t>Izolacje cienkie</t>
  </si>
  <si>
    <t>M.15.02.00</t>
  </si>
  <si>
    <t>Izolacje grube</t>
  </si>
  <si>
    <t>M.15.02.01</t>
  </si>
  <si>
    <t>Izolacja z papy zgrzewalnej</t>
  </si>
  <si>
    <t>M.15.03.00</t>
  </si>
  <si>
    <t>M.15.03.13</t>
  </si>
  <si>
    <t>M.16.00.00</t>
  </si>
  <si>
    <t>ODWODNIENIE OBIEKTÓW</t>
  </si>
  <si>
    <t>M.16.01.00</t>
  </si>
  <si>
    <t>Odwodnienie pomostu</t>
  </si>
  <si>
    <t>M.16.01.01</t>
  </si>
  <si>
    <t>M.16.01.03</t>
  </si>
  <si>
    <t>Sączki odwadniające izolację</t>
  </si>
  <si>
    <t>M.16.01.04</t>
  </si>
  <si>
    <t>M.16.01.06</t>
  </si>
  <si>
    <t>Rury odwadniające</t>
  </si>
  <si>
    <t>M.16.02.00</t>
  </si>
  <si>
    <t>Inne odwodnienia</t>
  </si>
  <si>
    <t>M.16.02.02</t>
  </si>
  <si>
    <t>Dreny z tworzyw sztucznych za przyczółkami</t>
  </si>
  <si>
    <t>M.18.00.00</t>
  </si>
  <si>
    <t>URZĄDZENIA DYLATACYJNE</t>
  </si>
  <si>
    <t>M.18.01.00</t>
  </si>
  <si>
    <t>Dylatacje szczelne</t>
  </si>
  <si>
    <t>M.19.01.00</t>
  </si>
  <si>
    <t>Elementy zabezpieczające</t>
  </si>
  <si>
    <t>M.19.01.01</t>
  </si>
  <si>
    <t>Krawężnik mostowy 200x200</t>
  </si>
  <si>
    <t>M.20.01.04</t>
  </si>
  <si>
    <t>Znaki pomiarowe</t>
  </si>
  <si>
    <t>M.20.01.21</t>
  </si>
  <si>
    <t>Próbne obciążenie konstrukcji niosącej</t>
  </si>
  <si>
    <t>M.22.00.00</t>
  </si>
  <si>
    <t>PRACE MODERNIZACYJNE</t>
  </si>
  <si>
    <t>M.22.01.00</t>
  </si>
  <si>
    <t>M.22.01.01</t>
  </si>
  <si>
    <t>Kotwy talerzowe</t>
  </si>
  <si>
    <t>Zasypanie wykopów z zagęszczeniem grunt  z dowozu</t>
  </si>
  <si>
    <t>Zbrojenie betonu stalą klasy A-III N</t>
  </si>
  <si>
    <t>Betonowe elementy podpór o grubości &gt; 60 cm</t>
  </si>
  <si>
    <t>Beton ustroju niosącego układany w deskowaniu</t>
  </si>
  <si>
    <t>Beton fundamentów w deskowaniu</t>
  </si>
  <si>
    <t>M.13.01.01</t>
  </si>
  <si>
    <t>Deski gzymsowe z polimerobetonu</t>
  </si>
  <si>
    <t>Zabezpieczenie antykorozyjne powierzchni betonowych powłoką akrylową</t>
  </si>
  <si>
    <t>Izolacje bitumiczne wykonywane na zimno</t>
  </si>
  <si>
    <t>Warstwa ścieralna</t>
  </si>
  <si>
    <t>Bitumiczne przekrycie dylatacyjne</t>
  </si>
  <si>
    <t>Krawężnik granitowy na obiekcie</t>
  </si>
  <si>
    <t>M.18.01.01</t>
  </si>
  <si>
    <t>M.01.01.00</t>
  </si>
  <si>
    <t>Wykopy</t>
  </si>
  <si>
    <t>Wytyczenie wiaduktu, mostu, kładki</t>
  </si>
  <si>
    <t>M.11.04.00</t>
  </si>
  <si>
    <t>M.11.04.01</t>
  </si>
  <si>
    <t>Ścianki szczelne</t>
  </si>
  <si>
    <t>Ścianka szczelna</t>
  </si>
  <si>
    <t>Zbrojenie miękkie</t>
  </si>
  <si>
    <t>Beton wyrównawczy klasy C8/10</t>
  </si>
  <si>
    <t>Izolacje</t>
  </si>
  <si>
    <t>Nawierzchnie na obiektach</t>
  </si>
  <si>
    <t>Wpusty ściekowe żeliwne</t>
  </si>
  <si>
    <t>Dreny z geowłókniny</t>
  </si>
  <si>
    <t>M.20.01.02</t>
  </si>
  <si>
    <t>Schody robocze z balustradą</t>
  </si>
  <si>
    <t>Schody skarpowe</t>
  </si>
  <si>
    <t>M.20.01.15</t>
  </si>
  <si>
    <t>Umocnienie stożków i skarp przyczółków</t>
  </si>
  <si>
    <t>Elementy betonowe</t>
  </si>
  <si>
    <t>M.23.01.02</t>
  </si>
  <si>
    <t>Rozbiórka istniejących podpór</t>
  </si>
  <si>
    <t>Rozbiórka istniejących elementów konstrukcji niosącej</t>
  </si>
  <si>
    <t>M.23.01.03</t>
  </si>
  <si>
    <t>Elementy stalowe</t>
  </si>
  <si>
    <t>M.23.02.00</t>
  </si>
  <si>
    <t>M.23.02.01</t>
  </si>
  <si>
    <t>M.23.03.00</t>
  </si>
  <si>
    <t>Elementy inne</t>
  </si>
  <si>
    <t>Rozbiórka nawierzchni mostowej</t>
  </si>
  <si>
    <t>Rozbiórka izolacji ustroju niosącego</t>
  </si>
  <si>
    <t>Ustawienie taboru obciążającego</t>
  </si>
  <si>
    <t>1.1.1</t>
  </si>
  <si>
    <t>2.1.2</t>
  </si>
  <si>
    <t>2.2</t>
  </si>
  <si>
    <t>2.2.1</t>
  </si>
  <si>
    <t>2.2.2</t>
  </si>
  <si>
    <t>2.3</t>
  </si>
  <si>
    <t>2.3.1</t>
  </si>
  <si>
    <t>4.1.2</t>
  </si>
  <si>
    <t>4.1.3</t>
  </si>
  <si>
    <t>4.3.2</t>
  </si>
  <si>
    <t>4.4</t>
  </si>
  <si>
    <t>4.4.2</t>
  </si>
  <si>
    <t>6.2</t>
  </si>
  <si>
    <t>6.2.1</t>
  </si>
  <si>
    <t>6.3</t>
  </si>
  <si>
    <t>6.3.1</t>
  </si>
  <si>
    <t>6.3.2</t>
  </si>
  <si>
    <t>7.1.3</t>
  </si>
  <si>
    <t>7.1.4</t>
  </si>
  <si>
    <t>9.1</t>
  </si>
  <si>
    <t>9.1.1</t>
  </si>
  <si>
    <t>10.1</t>
  </si>
  <si>
    <t>10.1.1</t>
  </si>
  <si>
    <t>10.1.2</t>
  </si>
  <si>
    <t>11.1</t>
  </si>
  <si>
    <t>11.1.1</t>
  </si>
  <si>
    <t>11.1.2</t>
  </si>
  <si>
    <t>11.1.4</t>
  </si>
  <si>
    <t>11.1.5</t>
  </si>
  <si>
    <t>11.1.6</t>
  </si>
  <si>
    <t>12.1</t>
  </si>
  <si>
    <t>12.1.1</t>
  </si>
  <si>
    <t>13.1</t>
  </si>
  <si>
    <t>13.1.1</t>
  </si>
  <si>
    <t>13.1.2</t>
  </si>
  <si>
    <t>13.2</t>
  </si>
  <si>
    <t>13.2.1</t>
  </si>
  <si>
    <t>13.3</t>
  </si>
  <si>
    <t>13.3.1</t>
  </si>
  <si>
    <t>13.3.2</t>
  </si>
  <si>
    <t>Beton ochronny C20/25</t>
  </si>
  <si>
    <t>Pale fundamentowe</t>
  </si>
  <si>
    <t>BRANŻA MOSTOWA</t>
  </si>
  <si>
    <r>
      <t xml:space="preserve">Wykopy pod fundamenty w gruncie </t>
    </r>
    <r>
      <rPr>
        <b/>
        <sz val="8"/>
        <rFont val="Arial"/>
        <family val="2"/>
      </rPr>
      <t xml:space="preserve">niespoistym
</t>
    </r>
    <r>
      <rPr>
        <sz val="8"/>
        <rFont val="Arial"/>
        <family val="2"/>
      </rPr>
      <t>z umocnieniem. Grunt z wykopu na odwóz do 10km</t>
    </r>
  </si>
  <si>
    <t>Materace kamienne gr. 30cm</t>
  </si>
  <si>
    <t>Pale prefabrykowane żelbetowe wbijane</t>
  </si>
  <si>
    <t>Bariera ochronna na zjazdach</t>
  </si>
  <si>
    <t>Barieroporęcz na obiekcie</t>
  </si>
  <si>
    <t>Tymczasowa kładka dla pieszych</t>
  </si>
  <si>
    <t>Rozbiórka balustrad i barier drogowych stalowych</t>
  </si>
  <si>
    <t xml:space="preserve">Wykonanie odwodnienia obiektu - kolektory odwadniające zbiorcze DN200 z GRC na obiekcie </t>
  </si>
  <si>
    <t>Wykonanie murów oporowych z gruntu zbrojonego</t>
  </si>
  <si>
    <t>Belki sprężone</t>
  </si>
  <si>
    <t>Konstrukcje żelbetowe</t>
  </si>
  <si>
    <t>Rozkop istniejącej drogi</t>
  </si>
  <si>
    <t>M.11.01.02</t>
  </si>
  <si>
    <t>M.20.04.02</t>
  </si>
  <si>
    <t>Drenaż prefabrykowany</t>
  </si>
  <si>
    <r>
      <t xml:space="preserve">Bitumiczne przekrycie dylatacyjne </t>
    </r>
    <r>
      <rPr>
        <sz val="8"/>
        <rFont val="Calibri"/>
        <family val="2"/>
      </rPr>
      <t>±</t>
    </r>
    <r>
      <rPr>
        <sz val="8"/>
        <rFont val="Arial"/>
        <family val="2"/>
      </rPr>
      <t>10mm</t>
    </r>
  </si>
  <si>
    <t>M.20.01.01</t>
  </si>
  <si>
    <t>Rury osłonowe dla przewodów</t>
  </si>
  <si>
    <t>M.16.03.04</t>
  </si>
  <si>
    <t>Wykonanie ścieku powierzchniowego z elementów kamiennych na płycie pomostu</t>
  </si>
  <si>
    <t>M.23.03.01</t>
  </si>
  <si>
    <t>M.23.03.02</t>
  </si>
  <si>
    <t>Umocnienie cieku</t>
  </si>
  <si>
    <t>Pale o średnicy 40x40cm, L=8,0m, TYP 20</t>
  </si>
  <si>
    <t>Beton klasy C30/37</t>
  </si>
  <si>
    <t>Beton klasy C20/25</t>
  </si>
  <si>
    <t>Deski gzymsowe z polimerobetonu, wysokość 60cm</t>
  </si>
  <si>
    <t>6.3.3</t>
  </si>
  <si>
    <t>Warstwa ścieralna AC 11S</t>
  </si>
  <si>
    <t>Warstwa wiążąca</t>
  </si>
  <si>
    <t>Nawierzchnia na bazie żywicy epoksydowej i poliuretanu - typ podatny</t>
  </si>
  <si>
    <t>Żywica epoksydowa</t>
  </si>
  <si>
    <t>Montaż rury ochronnej kolektora zbiorczego pod płytą przejściową oraz w konstrukcji przyczółka</t>
  </si>
  <si>
    <t>7.2.2</t>
  </si>
  <si>
    <t>Rury osłonowe PEHD F110</t>
  </si>
  <si>
    <t>1.2</t>
  </si>
  <si>
    <t>D.01.02.00</t>
  </si>
  <si>
    <t>Usunięcie drzew i krzewów</t>
  </si>
  <si>
    <t>1.2.1</t>
  </si>
  <si>
    <t>D.01.02.01</t>
  </si>
  <si>
    <t>Prefabrykowane belki sprężone T27, na specjalne zamówienie (wg rys. 10.1 projektu wykonawczego)</t>
  </si>
  <si>
    <t xml:space="preserve">Opracowanie dokumentacji projektowo – kosztorysowej przebudowy mostu na most klasy A leżący w ciągu DP 1030 S na rzece Warcie wraz z dojazdami w m. Zawada w km 4+165, gmina Kłomnice   </t>
  </si>
  <si>
    <t>KOSZTORYS OFERTOWY</t>
  </si>
  <si>
    <t>*</t>
  </si>
  <si>
    <t>01.00.00</t>
  </si>
  <si>
    <t>01.01.01</t>
  </si>
  <si>
    <t>Odtworzenie trasy i punktów wysokościowych oraz sporządzenie inwentaryzacji powykonawczej</t>
  </si>
  <si>
    <t>KNNR 1/111/1</t>
  </si>
  <si>
    <t>Roboty pomiarowe przy liniowych robotach ziemnych, trasa dróg w terenie równinnym</t>
  </si>
  <si>
    <t>km</t>
  </si>
  <si>
    <t>02.00.00</t>
  </si>
  <si>
    <t>ROBOTY ZIEMNE</t>
  </si>
  <si>
    <t>02.01.01</t>
  </si>
  <si>
    <t>Wykonanie wykopów w gruntach nieskalistych</t>
  </si>
  <si>
    <t>KNNR 1/307/4</t>
  </si>
  <si>
    <t>Wykopy liniowe szerokości 0,8-2,5·m o ścianach pionowych z ręcznym wydobyciem urobku w gruntach suchych, głębokości do 3,0·m, kategoria gruntu III-IV- przyjeto 10% wykopu pod kanał i przykanalik</t>
  </si>
  <si>
    <t>KNNR 1/202/6</t>
  </si>
  <si>
    <t>Roboty ziemne wykonywane koparkami podsiębiernymi, z transportem urobku samochodami samowyładowczymi na odległość do 1·km, koparka 0,40 m3, kategoria  gruntu III-IV - przyjeto 90% wykopu pod kanał i przykanalik</t>
  </si>
  <si>
    <t>KNNR 1/308/4</t>
  </si>
  <si>
    <t>Wykopy liniowe szerokości 2,5-4,5·m o ścianach pionowych z ręcznym wydobyciem urobku w gruntach suchych, głębokości do 3,0·m, kategoria gruntu III-IV - przyjeto 10% wykopu pod studnie</t>
  </si>
  <si>
    <t>Roboty ziemne wykonywane koparkami podsiębiernymi, z transportem urobku samochodami samowyładowczymi na odległość do 1·km, koparka 0,40 m3, kategoria  gruntu III-IV - przyjeto 90% wykopu pod studnie</t>
  </si>
  <si>
    <t>KNNR 1/313/1</t>
  </si>
  <si>
    <t>Umocnienie ścian wykopów wraz z rozbiórką palami szalunkowymi stalowymi (wypraskami) w gruntach suchych, szerokość do 1·m, umocnienie pełne w gruncie kategorii I-IV, głębokość do 3·m</t>
  </si>
  <si>
    <t>KNNR 1/313/5</t>
  </si>
  <si>
    <t>Umocnienie ścian wykopów wraz z rozbiórką palami szalunkowymi stalowymi (wypraskami) w gruntach suchych, dodatek za każdy dalszy rozpoczęty 1·m szerokości wykopu, umocnienie pełne w gruncie kategorii I-IV, głębokość do 3·m</t>
  </si>
  <si>
    <t>KNNR 1/315/4</t>
  </si>
  <si>
    <t>Umocnienie ścian wykopów pod komory, studzienki itp. na sieciach zewnętrznych w gruntach suchych kategorii I-IV wraz z rozbiórką, palami szalunkowymi stalowymi, głębokość wykopu do 3,0·m</t>
  </si>
  <si>
    <t>KNNR 1/318/4</t>
  </si>
  <si>
    <t>Zasypywanie wykopów szerokości 0,8-2,5·m o ścianach pionowych, głębokość do 3,0·m, kategoria gruntu III-IV</t>
  </si>
  <si>
    <t>KNNR 1/319/4</t>
  </si>
  <si>
    <t>Zasypywanie wykopów szerokości ponad 2,5-4,5·m o ścianach pionowych, głębokość do 3,0·m, kategoria gruntu III-IV</t>
  </si>
  <si>
    <t>KNR 401/108/7</t>
  </si>
  <si>
    <t>Wywóz samochodami samowyładowczymi do 1·km, grunt kategorii IV</t>
  </si>
  <si>
    <t>KNR 401/108/8</t>
  </si>
  <si>
    <t>Wywóz samochodami samowyładowczymi, ziemia, dodatek za każdy następny 1·km (przyjęto dodatkowo 1 km)</t>
  </si>
  <si>
    <t>03.00.00</t>
  </si>
  <si>
    <t>ODWODNIENIE KORPUSU DROGOWEGO</t>
  </si>
  <si>
    <t>03.02.01</t>
  </si>
  <si>
    <t>Kanalizacja deszczowa</t>
  </si>
  <si>
    <t>KNNR 4/1411/4</t>
  </si>
  <si>
    <t>Podłoża pod kanały i obiekty z materiałów sypkich, grubość 25·cm  - Analogia: podsypka 15cm pod przewody + 30cm obsypka</t>
  </si>
  <si>
    <t>KNNR 4/1411/3</t>
  </si>
  <si>
    <t>Podłoża pod kanały i obiekty z materiałów sypkich, grubość 20·cm - Analogia: podsypka żwirowa pod studnie 20cm</t>
  </si>
  <si>
    <t>KNNR 11/505/6 (1)</t>
  </si>
  <si>
    <t>Przykanaliki z rur z tworzyw sztucznych, rury z tworzyw dwuścienne, Dn·200·mm</t>
  </si>
  <si>
    <t>KNNR 11/502/8 (1)</t>
  </si>
  <si>
    <t>Rurociągi kanalizacyjne z tworzyw sztucznych, rury dwuścienne, Dn·300·mm, połączenia na kształtki dwukielichowe - analogia rury kanalizacyjne typu PP, o średnicy 300mm</t>
  </si>
  <si>
    <t>KNNR 4/1424/2</t>
  </si>
  <si>
    <t>Studzienki ściekowe uliczne i podwórzowe, Fi·500·mm, z osadnikiem bez syfonu</t>
  </si>
  <si>
    <t>KNNR 4/1413/1 (2)</t>
  </si>
  <si>
    <t>Studnie rewizyjne z kręgów betonowych w gotowym wykopie, Fi·1000·mm, głębokość 3·m, z pierścieniem odciążającym</t>
  </si>
  <si>
    <t>Kalkulacja indywidualna</t>
  </si>
  <si>
    <t>Monitoring kanalizacji deszczowej, Analogia: monitoring kanałów rurowych Fi·200·mm,</t>
  </si>
  <si>
    <t>Monitoring kanalizacji deszczowej, Analogia: monitoring kanałów rurowych Fi·300·mm,</t>
  </si>
  <si>
    <t>KNNR 10/407/1 (1)</t>
  </si>
  <si>
    <t>Wykonanie ubezpieczenia płytami ażurowymi typu "Krata", 90x60x10·cm, nakłady podstawowe - analogia umocnienie wylotu kanału do rowu drogowego płytami ażurowymi 60x40x8 cm</t>
  </si>
  <si>
    <t>Podłoża pod kanały i obiekty z materiałów sypkich, grubość 25·cm  - Analogia: podsypka cementowo-piaskowa pod płyty ażurowe 10cm</t>
  </si>
  <si>
    <t>Odtworzenie trasy i punktów wysokościowych w terenie równinnym</t>
  </si>
  <si>
    <t>01.02.02</t>
  </si>
  <si>
    <t>Mechaniczne usunięcie warstwy ziemi urodzajnej gr. w-wy średnio 20cm</t>
  </si>
  <si>
    <t>01.02.04</t>
  </si>
  <si>
    <t>Rozebranie barier stalowych</t>
  </si>
  <si>
    <t xml:space="preserve">Wykonanie wykopów mechanicznie w gr. kat. I-V z transportem urobku na odkład/nasyp </t>
  </si>
  <si>
    <t>02.03.01</t>
  </si>
  <si>
    <t xml:space="preserve">Wykonanie nasypów mechanicznie wraz zagęszczeniem z gruntu kat. I-VI z pozyskaniem i transportem gruntu </t>
  </si>
  <si>
    <t>02.03.01c</t>
  </si>
  <si>
    <t>04.00.00</t>
  </si>
  <si>
    <t>PODBUDOWY</t>
  </si>
  <si>
    <t>04.01.01</t>
  </si>
  <si>
    <t>koryto wraz z profilowaniem i zagęszczeniem podłoża</t>
  </si>
  <si>
    <t>04.05.04</t>
  </si>
  <si>
    <t>Wykonanie w-wy mrozoochronnej z gruntu stabilizowanego spoiwem hydraulicznym C1,5/2 - grubość warstwy 22cm</t>
  </si>
  <si>
    <t>nawierzchnia jezdni dojazdów w ciagu drogi powiatowej</t>
  </si>
  <si>
    <t>04.03.01</t>
  </si>
  <si>
    <t xml:space="preserve">Oczyszczenie i skropienie warstw konstrukcyjnych mechanicznie </t>
  </si>
  <si>
    <t xml:space="preserve">nawierzchnia jezdni dojazdów w ciagu drogi powiatowej </t>
  </si>
  <si>
    <t>04.04.02</t>
  </si>
  <si>
    <t>Podbudowa zasadnicza z mieszanki niezwiązanej 0/31.5 CBR 80%  gr. w-wy 20cm</t>
  </si>
  <si>
    <t>04.07.01</t>
  </si>
  <si>
    <t>Podbudowa zasadnicza z betonu asfaltowego AC22P gr. w-wy 7cm</t>
  </si>
  <si>
    <t>05.00.00</t>
  </si>
  <si>
    <t>NAWIERZCHNIE</t>
  </si>
  <si>
    <t>05.01.03</t>
  </si>
  <si>
    <t>warstwa ścieralna - nawierzchnia zjazdów z kruszywa niezwiązanego/destruktu, gr. 15cm</t>
  </si>
  <si>
    <t>05.03.05b</t>
  </si>
  <si>
    <t>Warstwa wiążąca z betonu asfaltowego AC16W gr. w-wy 5cm</t>
  </si>
  <si>
    <t>05.03.05a</t>
  </si>
  <si>
    <t>Warstwa ścieralna z betonu asfaltowego AC11S - gr. w-wy 4cm</t>
  </si>
  <si>
    <t>05.03.11</t>
  </si>
  <si>
    <t>Wykonanie frezowania nawierzchni asfaltowych na zimno</t>
  </si>
  <si>
    <t>frezowanie średnia gr. w-wy 6 cm</t>
  </si>
  <si>
    <t>06.00.00</t>
  </si>
  <si>
    <t>ROBOTY WYKOŃCZENIOWE</t>
  </si>
  <si>
    <t>06.01.01</t>
  </si>
  <si>
    <t>Umocnienie powierzchniowe skarp - płyty ażurowe betonowe o gr.8cm na podsypce cem-piaskowej o gr. 10cm</t>
  </si>
  <si>
    <t>skarpy wzdłuż drogi powiatowej - dojazdy do obiektu</t>
  </si>
  <si>
    <t>Humusowanie wraz z obsianiem trawą skarp przy grubości humusu 15cm</t>
  </si>
  <si>
    <t>06.03.01</t>
  </si>
  <si>
    <t>Nawierzchnia poboczy wzmocnionych z kruszywa niezwiązanego/destruktu - gr. 15cm</t>
  </si>
  <si>
    <t>07.00.00</t>
  </si>
  <si>
    <t>OZNAKOWANIE DRÓG I URZĄDZENIA BEZPIECZEŃSTWA RUCHU</t>
  </si>
  <si>
    <t>07.01.01</t>
  </si>
  <si>
    <t>Oznakowanie poziome</t>
  </si>
  <si>
    <t>07.02.01</t>
  </si>
  <si>
    <t>Oznakowanie pionowe</t>
  </si>
  <si>
    <t>likwidacja znaków pionowych tarcze+słupki (typ A)</t>
  </si>
  <si>
    <t>montaż znaków pionowych tarcze+słupki (typ A,B, E-17a,E-18a, T)</t>
  </si>
  <si>
    <t>Ustawienie barier ochronnych stalowych jednostronnych o parametrach N2/W2/A</t>
  </si>
  <si>
    <t>08.00.00</t>
  </si>
  <si>
    <t>ELEMENTY ULIC</t>
  </si>
  <si>
    <t>Ułożenie ścieku z prefabrykowanych elementów betonowych - ściek trójkątny D-6 na  ławie z betonu C12/15 gr. 10cm</t>
  </si>
  <si>
    <t>półmaterac z geotkaniny wzmacniająco-separacyjnej - wytrzymałość na rozciąganie ≥90 [kN/m], masa powierzchniowa ≥280 [g/m2] i mieszanki kruszywa niezwiązanego CBR&gt;35% (E2min=40Mpa i wskaźnik zagęszczenia Ismin=0,9</t>
  </si>
  <si>
    <t>półmaterac z geotkaniny wzmacniająco-separacyjnej</t>
  </si>
  <si>
    <t>ZBIORCZE ZESTAWIENIE KOSZTÓW</t>
  </si>
  <si>
    <t>Element inwestycji</t>
  </si>
  <si>
    <t>Kwota Netto</t>
  </si>
  <si>
    <t>VAT [23%]</t>
  </si>
  <si>
    <t>Kwota Brutto</t>
  </si>
  <si>
    <t xml:space="preserve">Razem   </t>
  </si>
  <si>
    <t>Branża mostowa</t>
  </si>
  <si>
    <t>Branża drogowa</t>
  </si>
  <si>
    <t>Branża sanitarna</t>
  </si>
  <si>
    <t>BRANŻA DROGOWA</t>
  </si>
  <si>
    <t>BRANŻA SANITARNA</t>
  </si>
  <si>
    <t>Analiza własna</t>
  </si>
  <si>
    <t>KNNR 1 0101-07</t>
  </si>
  <si>
    <t>KNNR 1 0202-08</t>
  </si>
  <si>
    <t>KNNR 1 0214-02</t>
  </si>
  <si>
    <t>KNR 2-10 0201-04</t>
  </si>
  <si>
    <t>KNNR 1 0313-03</t>
  </si>
  <si>
    <t>KNNR 2 0104-05</t>
  </si>
  <si>
    <t>KNNR 2 0107-03</t>
  </si>
  <si>
    <t>KNNR 2 0107-01</t>
  </si>
  <si>
    <t>KNR 5-13 0216-04</t>
  </si>
  <si>
    <t>KNR 2-02 0603-09</t>
  </si>
  <si>
    <t>KNR 2-02 0604-03</t>
  </si>
  <si>
    <t>KNNR 6 0309-02</t>
  </si>
  <si>
    <t>KNNR 6 0308-03</t>
  </si>
  <si>
    <t>KNNR 6 0311-01</t>
  </si>
  <si>
    <t>KNNR 4 1424-03</t>
  </si>
  <si>
    <t>KNR 2-01 0611-01</t>
  </si>
  <si>
    <t>KNNR 6 0606-03</t>
  </si>
  <si>
    <t>KNNR 6 0402-02</t>
  </si>
  <si>
    <t>KNNR 6 0703-04</t>
  </si>
  <si>
    <t>KNR-W 2-19 0306-1</t>
  </si>
  <si>
    <t>KNR 2-01 0516-04</t>
  </si>
  <si>
    <t>KNNR 10 0401-07</t>
  </si>
  <si>
    <t>KNR 4-04 0303-03</t>
  </si>
  <si>
    <t>KNR 4-04 0302-01</t>
  </si>
  <si>
    <t>KNNR 6 0808-07</t>
  </si>
  <si>
    <t>KNNR 6 0802-04</t>
  </si>
  <si>
    <t>KNNR 1 0111-02</t>
  </si>
  <si>
    <t>KNNR 1 0113-01</t>
  </si>
  <si>
    <t>KNNR 1 0407-03</t>
  </si>
  <si>
    <t>KNNR 6 0101-03</t>
  </si>
  <si>
    <t>KNNR 6 0111-01</t>
  </si>
  <si>
    <t>KNR 2-31 1004-07</t>
  </si>
  <si>
    <t>KNNR 6 0113-02</t>
  </si>
  <si>
    <t>KNNR 6 0110-01</t>
  </si>
  <si>
    <t>KNNR 6 0202-05</t>
  </si>
  <si>
    <t>KNNR 6 0308-02</t>
  </si>
  <si>
    <t>KNR AT-03 0102-04</t>
  </si>
  <si>
    <t>KNNR 10 0407-01</t>
  </si>
  <si>
    <t>KNNR 1 0507-01</t>
  </si>
  <si>
    <t>KNNR 6 0705-03</t>
  </si>
  <si>
    <t>KNNR 6 0808-08</t>
  </si>
  <si>
    <t>KNNR 6 0702-01</t>
  </si>
  <si>
    <t>KNNR 6 0606-04</t>
  </si>
  <si>
    <t>Reper stały</t>
  </si>
  <si>
    <t>Wprowadzenie i utrzymanie tymczasowej organizacji ruchu</t>
  </si>
  <si>
    <t>M.11.03.07</t>
  </si>
  <si>
    <t>M.13.03.05</t>
  </si>
  <si>
    <t>M.13.07.01</t>
  </si>
  <si>
    <t>M.19.01.02</t>
  </si>
  <si>
    <t>M.15.03.12</t>
  </si>
  <si>
    <t>M.15.03.04</t>
  </si>
  <si>
    <t>Warstwa wiążąca MA11</t>
  </si>
  <si>
    <t>M.20.01.22</t>
  </si>
  <si>
    <t>11.1.7</t>
  </si>
  <si>
    <t>11.1.8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</si>
</sst>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2" fontId="50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64" fontId="51" fillId="0" borderId="0" xfId="0" applyNumberFormat="1" applyFont="1" applyAlignment="1">
      <alignment horizontal="right" vertical="center"/>
    </xf>
    <xf numFmtId="164" fontId="48" fillId="0" borderId="0" xfId="0" applyNumberFormat="1" applyFont="1" applyAlignment="1">
      <alignment horizontal="right" vertical="center"/>
    </xf>
    <xf numFmtId="164" fontId="51" fillId="33" borderId="0" xfId="0" applyNumberFormat="1" applyFont="1" applyFill="1" applyAlignment="1">
      <alignment horizontal="right" vertical="center"/>
    </xf>
    <xf numFmtId="164" fontId="50" fillId="33" borderId="0" xfId="0" applyNumberFormat="1" applyFont="1" applyFill="1" applyAlignment="1">
      <alignment horizontal="right" vertical="center"/>
    </xf>
    <xf numFmtId="164" fontId="10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/>
    </xf>
    <xf numFmtId="2" fontId="10" fillId="36" borderId="17" xfId="0" applyNumberFormat="1" applyFont="1" applyFill="1" applyBorder="1" applyAlignment="1">
      <alignment horizontal="center" vertical="center"/>
    </xf>
    <xf numFmtId="164" fontId="10" fillId="36" borderId="19" xfId="0" applyNumberFormat="1" applyFont="1" applyFill="1" applyBorder="1" applyAlignment="1">
      <alignment horizontal="center" vertical="center"/>
    </xf>
    <xf numFmtId="164" fontId="10" fillId="36" borderId="1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 quotePrefix="1">
      <alignment horizontal="left" vertical="top" wrapText="1"/>
    </xf>
    <xf numFmtId="0" fontId="5" fillId="37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2" fontId="10" fillId="37" borderId="17" xfId="0" applyNumberFormat="1" applyFont="1" applyFill="1" applyBorder="1" applyAlignment="1">
      <alignment horizontal="center" vertical="center"/>
    </xf>
    <xf numFmtId="164" fontId="10" fillId="37" borderId="19" xfId="0" applyNumberFormat="1" applyFont="1" applyFill="1" applyBorder="1" applyAlignment="1">
      <alignment horizontal="center" vertical="center"/>
    </xf>
    <xf numFmtId="164" fontId="10" fillId="37" borderId="17" xfId="0" applyNumberFormat="1" applyFont="1" applyFill="1" applyBorder="1" applyAlignment="1">
      <alignment horizontal="center" vertical="center"/>
    </xf>
    <xf numFmtId="0" fontId="10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47" fillId="32" borderId="0" xfId="63" applyAlignment="1">
      <alignment horizontal="left" vertical="top" wrapText="1"/>
    </xf>
    <xf numFmtId="0" fontId="47" fillId="32" borderId="0" xfId="63" applyAlignment="1">
      <alignment horizontal="left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51" fillId="33" borderId="0" xfId="0" applyNumberFormat="1" applyFont="1" applyFill="1" applyAlignment="1">
      <alignment horizontal="center" vertical="center"/>
    </xf>
    <xf numFmtId="164" fontId="50" fillId="33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3" fillId="0" borderId="23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49" fontId="2" fillId="0" borderId="25" xfId="51" applyNumberFormat="1" applyFont="1" applyBorder="1" applyAlignment="1">
      <alignment horizontal="left" vertical="center" wrapText="1"/>
      <protection/>
    </xf>
    <xf numFmtId="44" fontId="2" fillId="0" borderId="26" xfId="62" applyFont="1" applyFill="1" applyBorder="1" applyAlignment="1">
      <alignment horizontal="right" vertical="center"/>
    </xf>
    <xf numFmtId="49" fontId="2" fillId="38" borderId="12" xfId="51" applyNumberFormat="1" applyFont="1" applyFill="1" applyBorder="1" applyAlignment="1">
      <alignment horizontal="left" vertical="center" wrapText="1"/>
      <protection/>
    </xf>
    <xf numFmtId="44" fontId="3" fillId="0" borderId="23" xfId="62" applyFont="1" applyFill="1" applyBorder="1" applyAlignment="1">
      <alignment horizontal="right" vertical="center"/>
    </xf>
    <xf numFmtId="0" fontId="52" fillId="33" borderId="0" xfId="0" applyFont="1" applyFill="1" applyAlignment="1">
      <alignment horizontal="left" vertical="top" wrapText="1"/>
    </xf>
    <xf numFmtId="0" fontId="14" fillId="0" borderId="27" xfId="52" applyFont="1" applyBorder="1" applyAlignment="1" quotePrefix="1">
      <alignment horizontal="center" vertical="center" wrapText="1"/>
      <protection/>
    </xf>
    <xf numFmtId="0" fontId="14" fillId="0" borderId="28" xfId="52" applyFont="1" applyBorder="1" applyAlignment="1">
      <alignment horizontal="center" vertical="center" wrapText="1"/>
      <protection/>
    </xf>
    <xf numFmtId="0" fontId="14" fillId="0" borderId="29" xfId="52" applyFont="1" applyBorder="1" applyAlignment="1">
      <alignment horizontal="center" vertical="center" wrapText="1"/>
      <protection/>
    </xf>
    <xf numFmtId="0" fontId="14" fillId="0" borderId="30" xfId="52" applyFont="1" applyBorder="1" applyAlignment="1">
      <alignment horizontal="center" vertical="center" wrapText="1"/>
      <protection/>
    </xf>
    <xf numFmtId="0" fontId="14" fillId="0" borderId="31" xfId="52" applyFont="1" applyBorder="1" applyAlignment="1">
      <alignment horizontal="center" vertical="center" wrapText="1"/>
      <protection/>
    </xf>
    <xf numFmtId="0" fontId="14" fillId="0" borderId="32" xfId="52" applyFont="1" applyBorder="1" applyAlignment="1">
      <alignment horizontal="center" vertical="center" wrapText="1"/>
      <protection/>
    </xf>
    <xf numFmtId="0" fontId="14" fillId="0" borderId="33" xfId="52" applyFont="1" applyBorder="1" applyAlignment="1">
      <alignment horizontal="center" vertical="center"/>
      <protection/>
    </xf>
    <xf numFmtId="0" fontId="14" fillId="0" borderId="34" xfId="52" applyFont="1" applyBorder="1" applyAlignment="1">
      <alignment horizontal="center" vertical="center"/>
      <protection/>
    </xf>
    <xf numFmtId="0" fontId="14" fillId="0" borderId="35" xfId="52" applyFont="1" applyBorder="1" applyAlignment="1">
      <alignment horizontal="center" vertical="center"/>
      <protection/>
    </xf>
    <xf numFmtId="0" fontId="4" fillId="0" borderId="31" xfId="51" applyFont="1" applyBorder="1" applyAlignment="1">
      <alignment horizontal="center" vertical="center" wrapText="1"/>
      <protection/>
    </xf>
    <xf numFmtId="49" fontId="3" fillId="0" borderId="33" xfId="51" applyNumberFormat="1" applyFont="1" applyBorder="1" applyAlignment="1">
      <alignment horizontal="right" vertical="center" wrapText="1"/>
      <protection/>
    </xf>
    <xf numFmtId="49" fontId="3" fillId="0" borderId="34" xfId="51" applyNumberFormat="1" applyFont="1" applyBorder="1" applyAlignment="1">
      <alignment horizontal="right" vertical="center" wrapText="1"/>
      <protection/>
    </xf>
    <xf numFmtId="164" fontId="53" fillId="0" borderId="36" xfId="0" applyNumberFormat="1" applyFont="1" applyBorder="1" applyAlignment="1">
      <alignment horizontal="right" vertical="center"/>
    </xf>
    <xf numFmtId="2" fontId="4" fillId="0" borderId="37" xfId="0" applyNumberFormat="1" applyFont="1" applyFill="1" applyBorder="1" applyAlignment="1" applyProtection="1" quotePrefix="1">
      <alignment horizontal="center" vertical="center" wrapText="1"/>
      <protection/>
    </xf>
    <xf numFmtId="2" fontId="4" fillId="0" borderId="38" xfId="0" applyNumberFormat="1" applyFont="1" applyFill="1" applyBorder="1" applyAlignment="1" applyProtection="1">
      <alignment horizontal="center" vertical="center" wrapText="1"/>
      <protection/>
    </xf>
    <xf numFmtId="2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164" fontId="10" fillId="0" borderId="46" xfId="0" applyNumberFormat="1" applyFont="1" applyFill="1" applyBorder="1" applyAlignment="1" applyProtection="1">
      <alignment horizontal="center" vertical="center" wrapText="1"/>
      <protection/>
    </xf>
    <xf numFmtId="164" fontId="10" fillId="0" borderId="47" xfId="0" applyNumberFormat="1" applyFont="1" applyFill="1" applyBorder="1" applyAlignment="1" applyProtection="1">
      <alignment horizontal="center" vertical="center" wrapText="1"/>
      <protection/>
    </xf>
    <xf numFmtId="164" fontId="10" fillId="0" borderId="48" xfId="0" applyNumberFormat="1" applyFont="1" applyFill="1" applyBorder="1" applyAlignment="1" applyProtection="1">
      <alignment horizontal="center" vertical="center" wrapText="1"/>
      <protection/>
    </xf>
    <xf numFmtId="164" fontId="10" fillId="0" borderId="4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_Xl000011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2857500</xdr:colOff>
      <xdr:row>14</xdr:row>
      <xdr:rowOff>0</xdr:rowOff>
    </xdr:from>
    <xdr:ext cx="180975" cy="266700"/>
    <xdr:sp fLocksText="0">
      <xdr:nvSpPr>
        <xdr:cNvPr id="1" name="pole tekstowe 28"/>
        <xdr:cNvSpPr txBox="1">
          <a:spLocks noChangeArrowheads="1"/>
        </xdr:cNvSpPr>
      </xdr:nvSpPr>
      <xdr:spPr>
        <a:xfrm>
          <a:off x="4257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9</xdr:row>
      <xdr:rowOff>0</xdr:rowOff>
    </xdr:from>
    <xdr:ext cx="180975" cy="266700"/>
    <xdr:sp fLocksText="0">
      <xdr:nvSpPr>
        <xdr:cNvPr id="2" name="pole tekstowe 29"/>
        <xdr:cNvSpPr txBox="1">
          <a:spLocks noChangeArrowheads="1"/>
        </xdr:cNvSpPr>
      </xdr:nvSpPr>
      <xdr:spPr>
        <a:xfrm>
          <a:off x="4257675" y="295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9</xdr:row>
      <xdr:rowOff>0</xdr:rowOff>
    </xdr:from>
    <xdr:ext cx="180975" cy="266700"/>
    <xdr:sp fLocksText="0">
      <xdr:nvSpPr>
        <xdr:cNvPr id="3" name="pole tekstowe 30"/>
        <xdr:cNvSpPr txBox="1">
          <a:spLocks noChangeArrowheads="1"/>
        </xdr:cNvSpPr>
      </xdr:nvSpPr>
      <xdr:spPr>
        <a:xfrm>
          <a:off x="4257675" y="295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11</xdr:row>
      <xdr:rowOff>0</xdr:rowOff>
    </xdr:from>
    <xdr:ext cx="180975" cy="266700"/>
    <xdr:sp fLocksText="0">
      <xdr:nvSpPr>
        <xdr:cNvPr id="4" name="pole tekstowe 31"/>
        <xdr:cNvSpPr txBox="1">
          <a:spLocks noChangeArrowheads="1"/>
        </xdr:cNvSpPr>
      </xdr:nvSpPr>
      <xdr:spPr>
        <a:xfrm>
          <a:off x="4257675" y="356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11</xdr:row>
      <xdr:rowOff>0</xdr:rowOff>
    </xdr:from>
    <xdr:ext cx="180975" cy="266700"/>
    <xdr:sp fLocksText="0">
      <xdr:nvSpPr>
        <xdr:cNvPr id="5" name="pole tekstowe 32"/>
        <xdr:cNvSpPr txBox="1">
          <a:spLocks noChangeArrowheads="1"/>
        </xdr:cNvSpPr>
      </xdr:nvSpPr>
      <xdr:spPr>
        <a:xfrm>
          <a:off x="4257675" y="356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16</xdr:row>
      <xdr:rowOff>0</xdr:rowOff>
    </xdr:from>
    <xdr:ext cx="180975" cy="266700"/>
    <xdr:sp fLocksText="0">
      <xdr:nvSpPr>
        <xdr:cNvPr id="6" name="pole tekstowe 33"/>
        <xdr:cNvSpPr txBox="1">
          <a:spLocks noChangeArrowheads="1"/>
        </xdr:cNvSpPr>
      </xdr:nvSpPr>
      <xdr:spPr>
        <a:xfrm>
          <a:off x="4257675" y="508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16</xdr:row>
      <xdr:rowOff>0</xdr:rowOff>
    </xdr:from>
    <xdr:ext cx="180975" cy="266700"/>
    <xdr:sp fLocksText="0">
      <xdr:nvSpPr>
        <xdr:cNvPr id="7" name="pole tekstowe 34"/>
        <xdr:cNvSpPr txBox="1">
          <a:spLocks noChangeArrowheads="1"/>
        </xdr:cNvSpPr>
      </xdr:nvSpPr>
      <xdr:spPr>
        <a:xfrm>
          <a:off x="4257675" y="508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20</xdr:row>
      <xdr:rowOff>0</xdr:rowOff>
    </xdr:from>
    <xdr:ext cx="180975" cy="266700"/>
    <xdr:sp fLocksText="0">
      <xdr:nvSpPr>
        <xdr:cNvPr id="8" name="pole tekstowe 35"/>
        <xdr:cNvSpPr txBox="1">
          <a:spLocks noChangeArrowheads="1"/>
        </xdr:cNvSpPr>
      </xdr:nvSpPr>
      <xdr:spPr>
        <a:xfrm>
          <a:off x="4257675" y="671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18</xdr:row>
      <xdr:rowOff>0</xdr:rowOff>
    </xdr:from>
    <xdr:ext cx="180975" cy="266700"/>
    <xdr:sp fLocksText="0">
      <xdr:nvSpPr>
        <xdr:cNvPr id="9" name="pole tekstowe 36"/>
        <xdr:cNvSpPr txBox="1">
          <a:spLocks noChangeArrowheads="1"/>
        </xdr:cNvSpPr>
      </xdr:nvSpPr>
      <xdr:spPr>
        <a:xfrm>
          <a:off x="4257675" y="569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8515625" style="0" customWidth="1"/>
    <col min="2" max="2" width="36.140625" style="0" customWidth="1"/>
    <col min="3" max="3" width="16.421875" style="0" customWidth="1"/>
    <col min="4" max="4" width="14.28125" style="0" customWidth="1"/>
    <col min="5" max="5" width="16.421875" style="0" customWidth="1"/>
  </cols>
  <sheetData>
    <row r="1" spans="1:5" ht="37.5" customHeight="1">
      <c r="A1" s="69" t="s">
        <v>252</v>
      </c>
      <c r="B1" s="70"/>
      <c r="C1" s="70"/>
      <c r="D1" s="70"/>
      <c r="E1" s="71"/>
    </row>
    <row r="2" spans="1:5" ht="37.5" customHeight="1" thickBot="1">
      <c r="A2" s="72"/>
      <c r="B2" s="73"/>
      <c r="C2" s="73"/>
      <c r="D2" s="73"/>
      <c r="E2" s="74"/>
    </row>
    <row r="3" spans="1:5" ht="24" customHeight="1" thickBot="1">
      <c r="A3" s="75" t="s">
        <v>253</v>
      </c>
      <c r="B3" s="76"/>
      <c r="C3" s="76"/>
      <c r="D3" s="76"/>
      <c r="E3" s="77"/>
    </row>
    <row r="4" spans="1:5" ht="24" customHeight="1" thickBot="1">
      <c r="A4" s="75" t="s">
        <v>364</v>
      </c>
      <c r="B4" s="76"/>
      <c r="C4" s="76"/>
      <c r="D4" s="76"/>
      <c r="E4" s="77"/>
    </row>
    <row r="5" spans="1:3" ht="24" customHeight="1" thickBot="1">
      <c r="A5" s="78"/>
      <c r="B5" s="78"/>
      <c r="C5" s="78"/>
    </row>
    <row r="6" spans="1:5" ht="24" customHeight="1" thickBot="1">
      <c r="A6" s="62" t="s">
        <v>6</v>
      </c>
      <c r="B6" s="62" t="s">
        <v>365</v>
      </c>
      <c r="C6" s="62" t="s">
        <v>366</v>
      </c>
      <c r="D6" s="62" t="s">
        <v>367</v>
      </c>
      <c r="E6" s="62" t="s">
        <v>368</v>
      </c>
    </row>
    <row r="7" spans="1:5" ht="24" customHeight="1">
      <c r="A7" s="63">
        <v>1</v>
      </c>
      <c r="B7" s="64" t="s">
        <v>370</v>
      </c>
      <c r="C7" s="65">
        <f>'Branża mostowa'!F134</f>
        <v>0</v>
      </c>
      <c r="D7" s="65">
        <f>0.23*C7</f>
        <v>0</v>
      </c>
      <c r="E7" s="65">
        <f>C7+D7</f>
        <v>0</v>
      </c>
    </row>
    <row r="8" spans="1:5" ht="24" customHeight="1">
      <c r="A8" s="63">
        <v>2</v>
      </c>
      <c r="B8" s="66" t="s">
        <v>371</v>
      </c>
      <c r="C8" s="65">
        <f>'Branża drogowa'!F58</f>
        <v>0</v>
      </c>
      <c r="D8" s="65">
        <f>0.23*C8</f>
        <v>0</v>
      </c>
      <c r="E8" s="65">
        <f>C8+D8</f>
        <v>0</v>
      </c>
    </row>
    <row r="9" spans="1:5" ht="24" customHeight="1" thickBot="1">
      <c r="A9" s="63">
        <v>2</v>
      </c>
      <c r="B9" s="66" t="s">
        <v>372</v>
      </c>
      <c r="C9" s="65">
        <f>'Branża sanitarna'!F35</f>
        <v>0</v>
      </c>
      <c r="D9" s="65">
        <f>0.23*C9</f>
        <v>0</v>
      </c>
      <c r="E9" s="65">
        <f>C9+D9</f>
        <v>0</v>
      </c>
    </row>
    <row r="10" spans="1:5" ht="24" customHeight="1" thickBot="1">
      <c r="A10" s="79" t="s">
        <v>369</v>
      </c>
      <c r="B10" s="80"/>
      <c r="C10" s="67">
        <f>SUM(C7:C9)</f>
        <v>0</v>
      </c>
      <c r="D10" s="67">
        <f>SUM(D7:D9)</f>
        <v>0</v>
      </c>
      <c r="E10" s="67">
        <f>SUM(E7:E9)</f>
        <v>0</v>
      </c>
    </row>
  </sheetData>
  <sheetProtection/>
  <mergeCells count="5">
    <mergeCell ref="A1:E2"/>
    <mergeCell ref="A3:E3"/>
    <mergeCell ref="A4:E4"/>
    <mergeCell ref="A5:C5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tabSelected="1" view="pageBreakPreview" zoomScale="110" zoomScaleNormal="110" zoomScaleSheetLayoutView="110" zoomScalePageLayoutView="0" workbookViewId="0" topLeftCell="B17">
      <selection activeCell="A105" sqref="A105"/>
    </sheetView>
  </sheetViews>
  <sheetFormatPr defaultColWidth="9.140625" defaultRowHeight="15"/>
  <cols>
    <col min="1" max="1" width="6.7109375" style="14" bestFit="1" customWidth="1"/>
    <col min="2" max="2" width="14.28125" style="14" customWidth="1"/>
    <col min="3" max="3" width="42.8515625" style="9" customWidth="1"/>
    <col min="4" max="4" width="8.00390625" style="3" customWidth="1"/>
    <col min="5" max="5" width="9.57421875" style="7" customWidth="1"/>
    <col min="6" max="6" width="12.8515625" style="22" customWidth="1"/>
    <col min="7" max="7" width="12.8515625" style="23" customWidth="1"/>
    <col min="8" max="8" width="9.140625" style="5" customWidth="1"/>
    <col min="9" max="9" width="103.00390625" style="39" customWidth="1"/>
    <col min="10" max="16384" width="9.140625" style="5" customWidth="1"/>
  </cols>
  <sheetData>
    <row r="1" spans="1:8" ht="54" customHeight="1" thickBot="1" thickTop="1">
      <c r="A1" s="82" t="s">
        <v>252</v>
      </c>
      <c r="B1" s="83"/>
      <c r="C1" s="83"/>
      <c r="D1" s="83"/>
      <c r="E1" s="83"/>
      <c r="F1" s="83"/>
      <c r="G1" s="84"/>
      <c r="H1" s="4"/>
    </row>
    <row r="2" spans="1:8" ht="22.5" customHeight="1" thickBot="1" thickTop="1">
      <c r="A2" s="85" t="s">
        <v>253</v>
      </c>
      <c r="B2" s="86"/>
      <c r="C2" s="86"/>
      <c r="D2" s="86"/>
      <c r="E2" s="86"/>
      <c r="F2" s="86"/>
      <c r="G2" s="87"/>
      <c r="H2" s="4"/>
    </row>
    <row r="3" spans="1:8" ht="22.5" customHeight="1" thickBot="1" thickTop="1">
      <c r="A3" s="85" t="s">
        <v>210</v>
      </c>
      <c r="B3" s="86"/>
      <c r="C3" s="86"/>
      <c r="D3" s="86"/>
      <c r="E3" s="86"/>
      <c r="F3" s="86"/>
      <c r="G3" s="87"/>
      <c r="H3" s="4"/>
    </row>
    <row r="4" spans="1:8" ht="18.75" customHeight="1" thickTop="1">
      <c r="A4" s="88" t="s">
        <v>6</v>
      </c>
      <c r="B4" s="90" t="s">
        <v>7</v>
      </c>
      <c r="C4" s="90" t="s">
        <v>51</v>
      </c>
      <c r="D4" s="92" t="s">
        <v>67</v>
      </c>
      <c r="E4" s="93"/>
      <c r="F4" s="94" t="s">
        <v>65</v>
      </c>
      <c r="G4" s="96" t="s">
        <v>66</v>
      </c>
      <c r="H4" s="4"/>
    </row>
    <row r="5" spans="1:8" ht="18.75" customHeight="1" thickBot="1">
      <c r="A5" s="89"/>
      <c r="B5" s="91"/>
      <c r="C5" s="91"/>
      <c r="D5" s="17" t="s">
        <v>8</v>
      </c>
      <c r="E5" s="27" t="s">
        <v>9</v>
      </c>
      <c r="F5" s="95"/>
      <c r="G5" s="97"/>
      <c r="H5" s="6"/>
    </row>
    <row r="6" spans="1:8" ht="24" customHeight="1" thickTop="1">
      <c r="A6" s="15">
        <v>1</v>
      </c>
      <c r="B6" s="12">
        <v>2</v>
      </c>
      <c r="C6" s="10">
        <v>3</v>
      </c>
      <c r="D6" s="1">
        <v>4</v>
      </c>
      <c r="E6" s="29">
        <v>5</v>
      </c>
      <c r="F6" s="28">
        <v>6</v>
      </c>
      <c r="G6" s="19">
        <v>7</v>
      </c>
      <c r="H6" s="6"/>
    </row>
    <row r="7" spans="1:8" ht="24" customHeight="1">
      <c r="A7" s="46">
        <v>1</v>
      </c>
      <c r="B7" s="26" t="s">
        <v>72</v>
      </c>
      <c r="C7" s="47" t="s">
        <v>73</v>
      </c>
      <c r="D7" s="48" t="s">
        <v>0</v>
      </c>
      <c r="E7" s="48" t="s">
        <v>0</v>
      </c>
      <c r="F7" s="49" t="s">
        <v>0</v>
      </c>
      <c r="G7" s="50" t="str">
        <f>IF(F7="","",IF(F7="x","x",E7*F7))</f>
        <v>x</v>
      </c>
      <c r="H7" s="6"/>
    </row>
    <row r="8" spans="1:7" ht="24" customHeight="1">
      <c r="A8" s="32" t="s">
        <v>21</v>
      </c>
      <c r="B8" s="33" t="s">
        <v>137</v>
      </c>
      <c r="C8" s="34" t="s">
        <v>34</v>
      </c>
      <c r="D8" s="35" t="s">
        <v>0</v>
      </c>
      <c r="E8" s="36" t="s">
        <v>0</v>
      </c>
      <c r="F8" s="37" t="s">
        <v>0</v>
      </c>
      <c r="G8" s="38" t="str">
        <f aca="true" t="shared" si="0" ref="G8:G56">IF(F8="","",IF(F8="x","x",E8*F8))</f>
        <v>x</v>
      </c>
    </row>
    <row r="9" spans="1:7" ht="24" customHeight="1">
      <c r="A9" s="41" t="s">
        <v>168</v>
      </c>
      <c r="B9" s="51" t="s">
        <v>33</v>
      </c>
      <c r="C9" s="52" t="s">
        <v>34</v>
      </c>
      <c r="D9" s="42" t="s">
        <v>0</v>
      </c>
      <c r="E9" s="43" t="s">
        <v>0</v>
      </c>
      <c r="F9" s="44" t="s">
        <v>0</v>
      </c>
      <c r="G9" s="45" t="str">
        <f t="shared" si="0"/>
        <v>x</v>
      </c>
    </row>
    <row r="10" spans="1:7" ht="24" customHeight="1">
      <c r="A10" s="16"/>
      <c r="B10" s="18" t="s">
        <v>375</v>
      </c>
      <c r="C10" s="11" t="s">
        <v>139</v>
      </c>
      <c r="D10" s="25" t="s">
        <v>68</v>
      </c>
      <c r="E10" s="31">
        <v>1</v>
      </c>
      <c r="F10" s="30"/>
      <c r="G10" s="24">
        <f t="shared" si="0"/>
      </c>
    </row>
    <row r="11" spans="1:7" ht="24" customHeight="1">
      <c r="A11" s="32" t="s">
        <v>246</v>
      </c>
      <c r="B11" s="33" t="s">
        <v>247</v>
      </c>
      <c r="C11" s="34" t="s">
        <v>248</v>
      </c>
      <c r="D11" s="35" t="s">
        <v>0</v>
      </c>
      <c r="E11" s="36" t="s">
        <v>0</v>
      </c>
      <c r="F11" s="37" t="s">
        <v>0</v>
      </c>
      <c r="G11" s="38" t="str">
        <f t="shared" si="0"/>
        <v>x</v>
      </c>
    </row>
    <row r="12" spans="1:7" ht="24" customHeight="1">
      <c r="A12" s="41" t="s">
        <v>249</v>
      </c>
      <c r="B12" s="51" t="s">
        <v>250</v>
      </c>
      <c r="C12" s="52" t="s">
        <v>248</v>
      </c>
      <c r="D12" s="42" t="s">
        <v>0</v>
      </c>
      <c r="E12" s="43" t="s">
        <v>0</v>
      </c>
      <c r="F12" s="44" t="s">
        <v>0</v>
      </c>
      <c r="G12" s="45" t="str">
        <f t="shared" si="0"/>
        <v>x</v>
      </c>
    </row>
    <row r="13" spans="1:7" ht="24" customHeight="1">
      <c r="A13" s="16"/>
      <c r="B13" s="18" t="s">
        <v>376</v>
      </c>
      <c r="C13" s="11"/>
      <c r="D13" s="25" t="s">
        <v>28</v>
      </c>
      <c r="E13" s="31">
        <v>14</v>
      </c>
      <c r="F13" s="30"/>
      <c r="G13" s="24">
        <f t="shared" si="0"/>
      </c>
    </row>
    <row r="14" spans="1:9" ht="24" customHeight="1">
      <c r="A14" s="46">
        <v>2</v>
      </c>
      <c r="B14" s="26" t="s">
        <v>40</v>
      </c>
      <c r="C14" s="47" t="s">
        <v>41</v>
      </c>
      <c r="D14" s="48" t="s">
        <v>0</v>
      </c>
      <c r="E14" s="48" t="s">
        <v>0</v>
      </c>
      <c r="F14" s="49" t="s">
        <v>0</v>
      </c>
      <c r="G14" s="50" t="str">
        <f t="shared" si="0"/>
        <v>x</v>
      </c>
      <c r="I14" s="40"/>
    </row>
    <row r="15" spans="1:9" ht="24" customHeight="1">
      <c r="A15" s="32" t="s">
        <v>22</v>
      </c>
      <c r="B15" s="33" t="s">
        <v>62</v>
      </c>
      <c r="C15" s="34" t="s">
        <v>61</v>
      </c>
      <c r="D15" s="35" t="s">
        <v>0</v>
      </c>
      <c r="E15" s="36" t="s">
        <v>0</v>
      </c>
      <c r="F15" s="37" t="s">
        <v>0</v>
      </c>
      <c r="G15" s="38" t="str">
        <f t="shared" si="0"/>
        <v>x</v>
      </c>
      <c r="I15" s="40"/>
    </row>
    <row r="16" spans="1:9" ht="24" customHeight="1">
      <c r="A16" s="41" t="s">
        <v>23</v>
      </c>
      <c r="B16" s="51" t="s">
        <v>50</v>
      </c>
      <c r="C16" s="52" t="s">
        <v>138</v>
      </c>
      <c r="D16" s="42" t="s">
        <v>0</v>
      </c>
      <c r="E16" s="43" t="s">
        <v>0</v>
      </c>
      <c r="F16" s="44" t="s">
        <v>0</v>
      </c>
      <c r="G16" s="45" t="str">
        <f t="shared" si="0"/>
        <v>x</v>
      </c>
      <c r="I16" s="40"/>
    </row>
    <row r="17" spans="1:7" ht="24" customHeight="1">
      <c r="A17" s="16"/>
      <c r="B17" s="18" t="s">
        <v>377</v>
      </c>
      <c r="C17" s="11" t="s">
        <v>211</v>
      </c>
      <c r="D17" s="25" t="s">
        <v>70</v>
      </c>
      <c r="E17" s="31">
        <v>684.05</v>
      </c>
      <c r="F17" s="30"/>
      <c r="G17" s="24">
        <f t="shared" si="0"/>
      </c>
    </row>
    <row r="18" spans="1:9" ht="24" customHeight="1">
      <c r="A18" s="41"/>
      <c r="B18" s="51" t="s">
        <v>223</v>
      </c>
      <c r="C18" s="52" t="s">
        <v>222</v>
      </c>
      <c r="D18" s="42" t="s">
        <v>0</v>
      </c>
      <c r="E18" s="43" t="s">
        <v>0</v>
      </c>
      <c r="F18" s="44" t="s">
        <v>0</v>
      </c>
      <c r="G18" s="45" t="str">
        <f>IF(F18="","",IF(F18="x","x",E18*F18))</f>
        <v>x</v>
      </c>
      <c r="I18" s="40"/>
    </row>
    <row r="19" spans="1:7" ht="24" customHeight="1">
      <c r="A19" s="16"/>
      <c r="B19" s="18" t="s">
        <v>377</v>
      </c>
      <c r="C19" s="11" t="s">
        <v>222</v>
      </c>
      <c r="D19" s="25" t="s">
        <v>70</v>
      </c>
      <c r="E19" s="31">
        <v>27.61</v>
      </c>
      <c r="F19" s="30"/>
      <c r="G19" s="24">
        <f t="shared" si="0"/>
      </c>
    </row>
    <row r="20" spans="1:7" ht="24" customHeight="1">
      <c r="A20" s="41" t="s">
        <v>169</v>
      </c>
      <c r="B20" s="51" t="s">
        <v>35</v>
      </c>
      <c r="C20" s="52" t="s">
        <v>74</v>
      </c>
      <c r="D20" s="42" t="s">
        <v>0</v>
      </c>
      <c r="E20" s="43" t="s">
        <v>0</v>
      </c>
      <c r="F20" s="44" t="s">
        <v>0</v>
      </c>
      <c r="G20" s="45" t="str">
        <f t="shared" si="0"/>
        <v>x</v>
      </c>
    </row>
    <row r="21" spans="1:7" ht="24" customHeight="1">
      <c r="A21" s="16"/>
      <c r="B21" s="18" t="s">
        <v>378</v>
      </c>
      <c r="C21" s="11" t="s">
        <v>124</v>
      </c>
      <c r="D21" s="25" t="s">
        <v>70</v>
      </c>
      <c r="E21" s="31">
        <v>319.82</v>
      </c>
      <c r="F21" s="30"/>
      <c r="G21" s="24">
        <f t="shared" si="0"/>
      </c>
    </row>
    <row r="22" spans="1:7" ht="24" customHeight="1">
      <c r="A22" s="32" t="s">
        <v>170</v>
      </c>
      <c r="B22" s="33" t="s">
        <v>75</v>
      </c>
      <c r="C22" s="34" t="s">
        <v>209</v>
      </c>
      <c r="D22" s="35" t="s">
        <v>0</v>
      </c>
      <c r="E22" s="36" t="s">
        <v>0</v>
      </c>
      <c r="F22" s="37" t="s">
        <v>0</v>
      </c>
      <c r="G22" s="38" t="str">
        <f t="shared" si="0"/>
        <v>x</v>
      </c>
    </row>
    <row r="23" spans="1:7" ht="24" customHeight="1">
      <c r="A23" s="41" t="s">
        <v>171</v>
      </c>
      <c r="B23" s="51" t="s">
        <v>76</v>
      </c>
      <c r="C23" s="52" t="s">
        <v>213</v>
      </c>
      <c r="D23" s="42" t="s">
        <v>0</v>
      </c>
      <c r="E23" s="43" t="s">
        <v>0</v>
      </c>
      <c r="F23" s="44" t="s">
        <v>0</v>
      </c>
      <c r="G23" s="45" t="str">
        <f t="shared" si="0"/>
        <v>x</v>
      </c>
    </row>
    <row r="24" spans="1:7" ht="24" customHeight="1">
      <c r="A24" s="16"/>
      <c r="B24" s="18" t="s">
        <v>379</v>
      </c>
      <c r="C24" s="11" t="s">
        <v>234</v>
      </c>
      <c r="D24" s="25" t="s">
        <v>71</v>
      </c>
      <c r="E24" s="31">
        <v>576</v>
      </c>
      <c r="F24" s="30"/>
      <c r="G24" s="24">
        <f t="shared" si="0"/>
      </c>
    </row>
    <row r="25" spans="1:7" ht="24" customHeight="1">
      <c r="A25" s="41" t="s">
        <v>172</v>
      </c>
      <c r="B25" s="51" t="s">
        <v>421</v>
      </c>
      <c r="C25" s="52" t="s">
        <v>77</v>
      </c>
      <c r="D25" s="42" t="s">
        <v>0</v>
      </c>
      <c r="E25" s="43" t="s">
        <v>0</v>
      </c>
      <c r="F25" s="44" t="s">
        <v>0</v>
      </c>
      <c r="G25" s="45" t="str">
        <f t="shared" si="0"/>
        <v>x</v>
      </c>
    </row>
    <row r="26" spans="1:7" ht="24" customHeight="1">
      <c r="A26" s="16"/>
      <c r="B26" s="18" t="s">
        <v>375</v>
      </c>
      <c r="C26" s="11"/>
      <c r="D26" s="25" t="s">
        <v>68</v>
      </c>
      <c r="E26" s="31">
        <v>2</v>
      </c>
      <c r="F26" s="30"/>
      <c r="G26" s="24">
        <f t="shared" si="0"/>
      </c>
    </row>
    <row r="27" spans="1:7" ht="24" customHeight="1">
      <c r="A27" s="32" t="s">
        <v>173</v>
      </c>
      <c r="B27" s="33" t="s">
        <v>140</v>
      </c>
      <c r="C27" s="34" t="s">
        <v>142</v>
      </c>
      <c r="D27" s="35" t="s">
        <v>0</v>
      </c>
      <c r="E27" s="36" t="s">
        <v>0</v>
      </c>
      <c r="F27" s="37" t="s">
        <v>0</v>
      </c>
      <c r="G27" s="38" t="str">
        <f t="shared" si="0"/>
        <v>x</v>
      </c>
    </row>
    <row r="28" spans="1:7" ht="24" customHeight="1">
      <c r="A28" s="41" t="s">
        <v>174</v>
      </c>
      <c r="B28" s="51" t="s">
        <v>141</v>
      </c>
      <c r="C28" s="52" t="s">
        <v>143</v>
      </c>
      <c r="D28" s="42" t="s">
        <v>0</v>
      </c>
      <c r="E28" s="43" t="s">
        <v>0</v>
      </c>
      <c r="F28" s="44" t="s">
        <v>0</v>
      </c>
      <c r="G28" s="45" t="str">
        <f t="shared" si="0"/>
        <v>x</v>
      </c>
    </row>
    <row r="29" spans="1:7" ht="24" customHeight="1">
      <c r="A29" s="16"/>
      <c r="B29" s="18" t="s">
        <v>380</v>
      </c>
      <c r="C29" s="11"/>
      <c r="D29" s="25" t="s">
        <v>69</v>
      </c>
      <c r="E29" s="31">
        <v>855</v>
      </c>
      <c r="F29" s="30"/>
      <c r="G29" s="24">
        <f t="shared" si="0"/>
      </c>
    </row>
    <row r="30" spans="1:7" ht="24" customHeight="1">
      <c r="A30" s="46">
        <v>3</v>
      </c>
      <c r="B30" s="26" t="s">
        <v>10</v>
      </c>
      <c r="C30" s="47" t="s">
        <v>4</v>
      </c>
      <c r="D30" s="48" t="s">
        <v>0</v>
      </c>
      <c r="E30" s="48" t="s">
        <v>0</v>
      </c>
      <c r="F30" s="49" t="s">
        <v>0</v>
      </c>
      <c r="G30" s="50" t="str">
        <f t="shared" si="0"/>
        <v>x</v>
      </c>
    </row>
    <row r="31" spans="1:7" ht="24" customHeight="1">
      <c r="A31" s="32" t="s">
        <v>24</v>
      </c>
      <c r="B31" s="33" t="s">
        <v>78</v>
      </c>
      <c r="C31" s="34" t="s">
        <v>2</v>
      </c>
      <c r="D31" s="35" t="s">
        <v>0</v>
      </c>
      <c r="E31" s="36" t="s">
        <v>0</v>
      </c>
      <c r="F31" s="37" t="s">
        <v>0</v>
      </c>
      <c r="G31" s="38" t="str">
        <f t="shared" si="0"/>
        <v>x</v>
      </c>
    </row>
    <row r="32" spans="1:7" ht="24" customHeight="1">
      <c r="A32" s="41" t="s">
        <v>25</v>
      </c>
      <c r="B32" s="51" t="s">
        <v>11</v>
      </c>
      <c r="C32" s="52" t="s">
        <v>144</v>
      </c>
      <c r="D32" s="42" t="s">
        <v>0</v>
      </c>
      <c r="E32" s="43" t="s">
        <v>0</v>
      </c>
      <c r="F32" s="44" t="s">
        <v>0</v>
      </c>
      <c r="G32" s="45" t="str">
        <f t="shared" si="0"/>
        <v>x</v>
      </c>
    </row>
    <row r="33" spans="1:7" ht="24" customHeight="1">
      <c r="A33" s="16"/>
      <c r="B33" s="18" t="s">
        <v>381</v>
      </c>
      <c r="C33" s="11" t="s">
        <v>125</v>
      </c>
      <c r="D33" s="25" t="s">
        <v>3</v>
      </c>
      <c r="E33" s="31">
        <v>72232.7</v>
      </c>
      <c r="F33" s="30"/>
      <c r="G33" s="24">
        <f t="shared" si="0"/>
      </c>
    </row>
    <row r="34" spans="1:7" ht="24" customHeight="1">
      <c r="A34" s="46">
        <v>4</v>
      </c>
      <c r="B34" s="26" t="s">
        <v>12</v>
      </c>
      <c r="C34" s="47" t="s">
        <v>5</v>
      </c>
      <c r="D34" s="48" t="s">
        <v>0</v>
      </c>
      <c r="E34" s="48" t="s">
        <v>0</v>
      </c>
      <c r="F34" s="49" t="s">
        <v>0</v>
      </c>
      <c r="G34" s="50" t="str">
        <f t="shared" si="0"/>
        <v>x</v>
      </c>
    </row>
    <row r="35" spans="1:7" ht="24" customHeight="1">
      <c r="A35" s="32" t="s">
        <v>26</v>
      </c>
      <c r="B35" s="33" t="s">
        <v>13</v>
      </c>
      <c r="C35" s="34" t="s">
        <v>14</v>
      </c>
      <c r="D35" s="35" t="s">
        <v>0</v>
      </c>
      <c r="E35" s="36" t="s">
        <v>0</v>
      </c>
      <c r="F35" s="37" t="s">
        <v>0</v>
      </c>
      <c r="G35" s="38" t="str">
        <f t="shared" si="0"/>
        <v>x</v>
      </c>
    </row>
    <row r="36" spans="1:7" ht="24" customHeight="1">
      <c r="A36" s="41" t="s">
        <v>27</v>
      </c>
      <c r="B36" s="51" t="s">
        <v>129</v>
      </c>
      <c r="C36" s="52" t="s">
        <v>128</v>
      </c>
      <c r="D36" s="42" t="s">
        <v>0</v>
      </c>
      <c r="E36" s="43" t="s">
        <v>0</v>
      </c>
      <c r="F36" s="44" t="s">
        <v>0</v>
      </c>
      <c r="G36" s="45" t="str">
        <f t="shared" si="0"/>
        <v>x</v>
      </c>
    </row>
    <row r="37" spans="1:7" ht="24" customHeight="1">
      <c r="A37" s="16"/>
      <c r="B37" s="18" t="s">
        <v>382</v>
      </c>
      <c r="C37" s="11" t="s">
        <v>235</v>
      </c>
      <c r="D37" s="25" t="s">
        <v>70</v>
      </c>
      <c r="E37" s="31">
        <v>127.64</v>
      </c>
      <c r="F37" s="30"/>
      <c r="G37" s="24">
        <f t="shared" si="0"/>
      </c>
    </row>
    <row r="38" spans="1:7" ht="24" customHeight="1">
      <c r="A38" s="41" t="s">
        <v>175</v>
      </c>
      <c r="B38" s="51" t="s">
        <v>79</v>
      </c>
      <c r="C38" s="52" t="s">
        <v>126</v>
      </c>
      <c r="D38" s="42" t="s">
        <v>0</v>
      </c>
      <c r="E38" s="43" t="s">
        <v>0</v>
      </c>
      <c r="F38" s="44" t="s">
        <v>0</v>
      </c>
      <c r="G38" s="45" t="str">
        <f t="shared" si="0"/>
        <v>x</v>
      </c>
    </row>
    <row r="39" spans="1:7" ht="24" customHeight="1">
      <c r="A39" s="16"/>
      <c r="B39" s="18" t="s">
        <v>382</v>
      </c>
      <c r="C39" s="11" t="s">
        <v>126</v>
      </c>
      <c r="D39" s="25" t="s">
        <v>70</v>
      </c>
      <c r="E39" s="31">
        <v>287.96</v>
      </c>
      <c r="F39" s="30"/>
      <c r="G39" s="24">
        <f t="shared" si="0"/>
      </c>
    </row>
    <row r="40" spans="1:7" ht="24" customHeight="1">
      <c r="A40" s="41" t="s">
        <v>176</v>
      </c>
      <c r="B40" s="51" t="s">
        <v>15</v>
      </c>
      <c r="C40" s="52" t="s">
        <v>127</v>
      </c>
      <c r="D40" s="42" t="s">
        <v>0</v>
      </c>
      <c r="E40" s="43" t="s">
        <v>0</v>
      </c>
      <c r="F40" s="44" t="s">
        <v>0</v>
      </c>
      <c r="G40" s="45" t="str">
        <f t="shared" si="0"/>
        <v>x</v>
      </c>
    </row>
    <row r="41" spans="1:7" ht="24" customHeight="1">
      <c r="A41" s="16"/>
      <c r="B41" s="18" t="s">
        <v>382</v>
      </c>
      <c r="C41" s="11" t="s">
        <v>235</v>
      </c>
      <c r="D41" s="25" t="s">
        <v>70</v>
      </c>
      <c r="E41" s="31">
        <v>98.78</v>
      </c>
      <c r="F41" s="30"/>
      <c r="G41" s="24">
        <f t="shared" si="0"/>
      </c>
    </row>
    <row r="42" spans="1:7" ht="24" customHeight="1">
      <c r="A42" s="16"/>
      <c r="B42" s="18" t="s">
        <v>382</v>
      </c>
      <c r="C42" s="11" t="s">
        <v>236</v>
      </c>
      <c r="D42" s="25" t="s">
        <v>70</v>
      </c>
      <c r="E42" s="31">
        <v>63.22</v>
      </c>
      <c r="F42" s="30"/>
      <c r="G42" s="24">
        <f t="shared" si="0"/>
      </c>
    </row>
    <row r="43" spans="1:7" ht="24" customHeight="1">
      <c r="A43" s="32" t="s">
        <v>52</v>
      </c>
      <c r="B43" s="33" t="s">
        <v>42</v>
      </c>
      <c r="C43" s="34" t="s">
        <v>43</v>
      </c>
      <c r="D43" s="35" t="s">
        <v>0</v>
      </c>
      <c r="E43" s="36" t="s">
        <v>0</v>
      </c>
      <c r="F43" s="37" t="s">
        <v>0</v>
      </c>
      <c r="G43" s="38" t="str">
        <f>IF(F43="","",IF(F43="x","x",E43*F43))</f>
        <v>x</v>
      </c>
    </row>
    <row r="44" spans="1:7" ht="24" customHeight="1">
      <c r="A44" s="41" t="s">
        <v>53</v>
      </c>
      <c r="B44" s="51" t="s">
        <v>44</v>
      </c>
      <c r="C44" s="52" t="s">
        <v>45</v>
      </c>
      <c r="D44" s="42" t="s">
        <v>0</v>
      </c>
      <c r="E44" s="43" t="s">
        <v>0</v>
      </c>
      <c r="F44" s="44" t="s">
        <v>0</v>
      </c>
      <c r="G44" s="45" t="str">
        <f t="shared" si="0"/>
        <v>x</v>
      </c>
    </row>
    <row r="45" spans="1:7" ht="24" customHeight="1">
      <c r="A45" s="16"/>
      <c r="B45" s="18" t="s">
        <v>383</v>
      </c>
      <c r="C45" s="11" t="s">
        <v>208</v>
      </c>
      <c r="D45" s="25" t="s">
        <v>70</v>
      </c>
      <c r="E45" s="31">
        <v>6.23</v>
      </c>
      <c r="F45" s="30"/>
      <c r="G45" s="24">
        <f t="shared" si="0"/>
      </c>
    </row>
    <row r="46" spans="1:7" ht="24" customHeight="1">
      <c r="A46" s="16"/>
      <c r="B46" s="18" t="s">
        <v>383</v>
      </c>
      <c r="C46" s="11" t="s">
        <v>145</v>
      </c>
      <c r="D46" s="25" t="s">
        <v>70</v>
      </c>
      <c r="E46" s="31">
        <v>125.41</v>
      </c>
      <c r="F46" s="30"/>
      <c r="G46" s="24">
        <f t="shared" si="0"/>
      </c>
    </row>
    <row r="47" spans="1:7" ht="24" customHeight="1">
      <c r="A47" s="32" t="s">
        <v>54</v>
      </c>
      <c r="B47" s="33" t="s">
        <v>80</v>
      </c>
      <c r="C47" s="34" t="s">
        <v>81</v>
      </c>
      <c r="D47" s="35" t="s">
        <v>0</v>
      </c>
      <c r="E47" s="36" t="s">
        <v>0</v>
      </c>
      <c r="F47" s="37" t="s">
        <v>0</v>
      </c>
      <c r="G47" s="38" t="str">
        <f t="shared" si="0"/>
        <v>x</v>
      </c>
    </row>
    <row r="48" spans="1:7" ht="24" customHeight="1">
      <c r="A48" s="41" t="s">
        <v>55</v>
      </c>
      <c r="B48" s="51" t="s">
        <v>82</v>
      </c>
      <c r="C48" s="52" t="s">
        <v>83</v>
      </c>
      <c r="D48" s="42" t="s">
        <v>0</v>
      </c>
      <c r="E48" s="43" t="s">
        <v>0</v>
      </c>
      <c r="F48" s="44" t="s">
        <v>0</v>
      </c>
      <c r="G48" s="45" t="str">
        <f t="shared" si="0"/>
        <v>x</v>
      </c>
    </row>
    <row r="49" spans="1:7" ht="24" customHeight="1">
      <c r="A49" s="16"/>
      <c r="B49" s="18" t="s">
        <v>375</v>
      </c>
      <c r="C49" s="11" t="s">
        <v>251</v>
      </c>
      <c r="D49" s="25" t="s">
        <v>31</v>
      </c>
      <c r="E49" s="31">
        <v>14</v>
      </c>
      <c r="F49" s="30"/>
      <c r="G49" s="24">
        <f t="shared" si="0"/>
      </c>
    </row>
    <row r="50" spans="1:7" ht="24" customHeight="1">
      <c r="A50" s="41" t="s">
        <v>177</v>
      </c>
      <c r="B50" s="51" t="s">
        <v>422</v>
      </c>
      <c r="C50" s="52" t="s">
        <v>130</v>
      </c>
      <c r="D50" s="42" t="s">
        <v>0</v>
      </c>
      <c r="E50" s="43" t="s">
        <v>0</v>
      </c>
      <c r="F50" s="44" t="s">
        <v>0</v>
      </c>
      <c r="G50" s="45" t="str">
        <f t="shared" si="0"/>
        <v>x</v>
      </c>
    </row>
    <row r="51" spans="1:7" ht="24" customHeight="1">
      <c r="A51" s="16"/>
      <c r="B51" s="18" t="s">
        <v>375</v>
      </c>
      <c r="C51" s="11" t="s">
        <v>237</v>
      </c>
      <c r="D51" s="25" t="s">
        <v>71</v>
      </c>
      <c r="E51" s="31">
        <v>96</v>
      </c>
      <c r="F51" s="30"/>
      <c r="G51" s="24">
        <f t="shared" si="0"/>
      </c>
    </row>
    <row r="52" spans="1:7" ht="24" customHeight="1">
      <c r="A52" s="32" t="s">
        <v>178</v>
      </c>
      <c r="B52" s="33" t="s">
        <v>16</v>
      </c>
      <c r="C52" s="34" t="s">
        <v>17</v>
      </c>
      <c r="D52" s="35" t="s">
        <v>0</v>
      </c>
      <c r="E52" s="36" t="s">
        <v>0</v>
      </c>
      <c r="F52" s="37" t="s">
        <v>0</v>
      </c>
      <c r="G52" s="38" t="str">
        <f t="shared" si="0"/>
        <v>x</v>
      </c>
    </row>
    <row r="53" spans="1:7" ht="24" customHeight="1">
      <c r="A53" s="41" t="s">
        <v>179</v>
      </c>
      <c r="B53" s="51" t="s">
        <v>423</v>
      </c>
      <c r="C53" s="52" t="s">
        <v>131</v>
      </c>
      <c r="D53" s="42" t="s">
        <v>0</v>
      </c>
      <c r="E53" s="43" t="s">
        <v>0</v>
      </c>
      <c r="F53" s="44" t="s">
        <v>0</v>
      </c>
      <c r="G53" s="45" t="str">
        <f t="shared" si="0"/>
        <v>x</v>
      </c>
    </row>
    <row r="54" spans="1:7" ht="24" customHeight="1">
      <c r="A54" s="16"/>
      <c r="B54" s="18" t="s">
        <v>384</v>
      </c>
      <c r="C54" s="11" t="s">
        <v>220</v>
      </c>
      <c r="D54" s="25" t="s">
        <v>69</v>
      </c>
      <c r="E54" s="31">
        <v>1136.13</v>
      </c>
      <c r="F54" s="30"/>
      <c r="G54" s="24">
        <f t="shared" si="0"/>
      </c>
    </row>
    <row r="55" spans="1:7" ht="24" customHeight="1">
      <c r="A55" s="16"/>
      <c r="B55" s="18" t="s">
        <v>384</v>
      </c>
      <c r="C55" s="11" t="s">
        <v>221</v>
      </c>
      <c r="D55" s="25" t="s">
        <v>69</v>
      </c>
      <c r="E55" s="31">
        <v>233.03</v>
      </c>
      <c r="F55" s="30"/>
      <c r="G55" s="24">
        <f t="shared" si="0"/>
      </c>
    </row>
    <row r="56" spans="1:7" ht="24" customHeight="1">
      <c r="A56" s="46">
        <v>6</v>
      </c>
      <c r="B56" s="26" t="s">
        <v>46</v>
      </c>
      <c r="C56" s="47" t="s">
        <v>84</v>
      </c>
      <c r="D56" s="48" t="s">
        <v>0</v>
      </c>
      <c r="E56" s="48" t="s">
        <v>0</v>
      </c>
      <c r="F56" s="49" t="s">
        <v>0</v>
      </c>
      <c r="G56" s="50" t="str">
        <f t="shared" si="0"/>
        <v>x</v>
      </c>
    </row>
    <row r="57" spans="1:7" ht="24" customHeight="1">
      <c r="A57" s="32" t="s">
        <v>47</v>
      </c>
      <c r="B57" s="33" t="s">
        <v>85</v>
      </c>
      <c r="C57" s="34" t="s">
        <v>86</v>
      </c>
      <c r="D57" s="35" t="s">
        <v>0</v>
      </c>
      <c r="E57" s="36" t="s">
        <v>0</v>
      </c>
      <c r="F57" s="37" t="s">
        <v>0</v>
      </c>
      <c r="G57" s="38" t="str">
        <f aca="true" t="shared" si="1" ref="G57:G121">IF(F57="","",IF(F57="x","x",E57*F57))</f>
        <v>x</v>
      </c>
    </row>
    <row r="58" spans="1:7" ht="24" customHeight="1">
      <c r="A58" s="41" t="s">
        <v>49</v>
      </c>
      <c r="B58" s="51" t="s">
        <v>48</v>
      </c>
      <c r="C58" s="52" t="s">
        <v>132</v>
      </c>
      <c r="D58" s="42" t="s">
        <v>0</v>
      </c>
      <c r="E58" s="43" t="s">
        <v>0</v>
      </c>
      <c r="F58" s="44" t="s">
        <v>0</v>
      </c>
      <c r="G58" s="45" t="str">
        <f t="shared" si="1"/>
        <v>x</v>
      </c>
    </row>
    <row r="59" spans="1:7" ht="24" customHeight="1">
      <c r="A59" s="16"/>
      <c r="B59" s="18" t="s">
        <v>385</v>
      </c>
      <c r="C59" s="11" t="s">
        <v>146</v>
      </c>
      <c r="D59" s="25" t="s">
        <v>69</v>
      </c>
      <c r="E59" s="31">
        <v>466.92</v>
      </c>
      <c r="F59" s="30"/>
      <c r="G59" s="24">
        <f t="shared" si="1"/>
      </c>
    </row>
    <row r="60" spans="1:7" ht="24" customHeight="1">
      <c r="A60" s="32" t="s">
        <v>180</v>
      </c>
      <c r="B60" s="33" t="s">
        <v>87</v>
      </c>
      <c r="C60" s="34" t="s">
        <v>88</v>
      </c>
      <c r="D60" s="35" t="s">
        <v>0</v>
      </c>
      <c r="E60" s="36" t="s">
        <v>0</v>
      </c>
      <c r="F60" s="37" t="s">
        <v>0</v>
      </c>
      <c r="G60" s="38" t="str">
        <f t="shared" si="1"/>
        <v>x</v>
      </c>
    </row>
    <row r="61" spans="1:7" ht="24" customHeight="1">
      <c r="A61" s="41" t="s">
        <v>181</v>
      </c>
      <c r="B61" s="51" t="s">
        <v>89</v>
      </c>
      <c r="C61" s="52" t="s">
        <v>90</v>
      </c>
      <c r="D61" s="42" t="s">
        <v>0</v>
      </c>
      <c r="E61" s="43" t="s">
        <v>0</v>
      </c>
      <c r="F61" s="44" t="s">
        <v>0</v>
      </c>
      <c r="G61" s="45" t="str">
        <f t="shared" si="1"/>
        <v>x</v>
      </c>
    </row>
    <row r="62" spans="1:7" ht="24" customHeight="1">
      <c r="A62" s="16"/>
      <c r="B62" s="18" t="s">
        <v>386</v>
      </c>
      <c r="C62" s="11" t="s">
        <v>90</v>
      </c>
      <c r="D62" s="25" t="s">
        <v>69</v>
      </c>
      <c r="E62" s="31">
        <v>430.32</v>
      </c>
      <c r="F62" s="30"/>
      <c r="G62" s="24">
        <f t="shared" si="1"/>
      </c>
    </row>
    <row r="63" spans="1:7" ht="24" customHeight="1">
      <c r="A63" s="32" t="s">
        <v>182</v>
      </c>
      <c r="B63" s="33" t="s">
        <v>91</v>
      </c>
      <c r="C63" s="34" t="s">
        <v>147</v>
      </c>
      <c r="D63" s="35" t="s">
        <v>0</v>
      </c>
      <c r="E63" s="36" t="s">
        <v>0</v>
      </c>
      <c r="F63" s="37" t="s">
        <v>0</v>
      </c>
      <c r="G63" s="38" t="str">
        <f t="shared" si="1"/>
        <v>x</v>
      </c>
    </row>
    <row r="64" spans="1:7" ht="24" customHeight="1">
      <c r="A64" s="41" t="s">
        <v>183</v>
      </c>
      <c r="B64" s="51" t="s">
        <v>426</v>
      </c>
      <c r="C64" s="52" t="s">
        <v>133</v>
      </c>
      <c r="D64" s="42" t="s">
        <v>0</v>
      </c>
      <c r="E64" s="43" t="s">
        <v>0</v>
      </c>
      <c r="F64" s="44" t="s">
        <v>0</v>
      </c>
      <c r="G64" s="45" t="str">
        <f>IF(F64="","",IF(F64="x","x",E64*F64))</f>
        <v>x</v>
      </c>
    </row>
    <row r="65" spans="1:9" ht="24" customHeight="1">
      <c r="A65" s="16"/>
      <c r="B65" s="18" t="s">
        <v>387</v>
      </c>
      <c r="C65" s="11" t="s">
        <v>239</v>
      </c>
      <c r="D65" s="25" t="s">
        <v>69</v>
      </c>
      <c r="E65" s="31">
        <v>260.8</v>
      </c>
      <c r="F65" s="30"/>
      <c r="G65" s="24">
        <f>IF(F65="","",IF(F65="x","x",E65*F65))</f>
      </c>
      <c r="I65" s="53"/>
    </row>
    <row r="66" spans="1:7" ht="24" customHeight="1">
      <c r="A66" s="41" t="s">
        <v>184</v>
      </c>
      <c r="B66" s="51" t="s">
        <v>425</v>
      </c>
      <c r="C66" s="52" t="s">
        <v>240</v>
      </c>
      <c r="D66" s="42" t="s">
        <v>0</v>
      </c>
      <c r="E66" s="43" t="s">
        <v>0</v>
      </c>
      <c r="F66" s="44" t="s">
        <v>0</v>
      </c>
      <c r="G66" s="45" t="str">
        <f t="shared" si="1"/>
        <v>x</v>
      </c>
    </row>
    <row r="67" spans="1:7" ht="24" customHeight="1">
      <c r="A67" s="16"/>
      <c r="B67" s="18" t="s">
        <v>388</v>
      </c>
      <c r="C67" s="11" t="s">
        <v>427</v>
      </c>
      <c r="D67" s="25" t="s">
        <v>69</v>
      </c>
      <c r="E67" s="31">
        <v>260.8</v>
      </c>
      <c r="F67" s="30"/>
      <c r="G67" s="24">
        <f t="shared" si="1"/>
      </c>
    </row>
    <row r="68" spans="1:7" ht="24" customHeight="1">
      <c r="A68" s="41" t="s">
        <v>238</v>
      </c>
      <c r="B68" s="51" t="s">
        <v>92</v>
      </c>
      <c r="C68" s="52" t="s">
        <v>241</v>
      </c>
      <c r="D68" s="42" t="s">
        <v>0</v>
      </c>
      <c r="E68" s="43" t="s">
        <v>0</v>
      </c>
      <c r="F68" s="44" t="s">
        <v>0</v>
      </c>
      <c r="G68" s="45" t="str">
        <f t="shared" si="1"/>
        <v>x</v>
      </c>
    </row>
    <row r="69" spans="1:7" ht="24" customHeight="1">
      <c r="A69" s="16"/>
      <c r="B69" s="18" t="s">
        <v>389</v>
      </c>
      <c r="C69" s="11" t="s">
        <v>242</v>
      </c>
      <c r="D69" s="25" t="s">
        <v>69</v>
      </c>
      <c r="E69" s="31">
        <v>220</v>
      </c>
      <c r="F69" s="30"/>
      <c r="G69" s="24">
        <f t="shared" si="1"/>
      </c>
    </row>
    <row r="70" spans="1:9" ht="24" customHeight="1">
      <c r="A70" s="46">
        <v>7</v>
      </c>
      <c r="B70" s="26" t="s">
        <v>93</v>
      </c>
      <c r="C70" s="47" t="s">
        <v>94</v>
      </c>
      <c r="D70" s="48" t="s">
        <v>0</v>
      </c>
      <c r="E70" s="48" t="s">
        <v>0</v>
      </c>
      <c r="F70" s="49" t="s">
        <v>0</v>
      </c>
      <c r="G70" s="50" t="str">
        <f t="shared" si="1"/>
        <v>x</v>
      </c>
      <c r="I70" s="53"/>
    </row>
    <row r="71" spans="1:7" ht="24" customHeight="1">
      <c r="A71" s="32" t="s">
        <v>56</v>
      </c>
      <c r="B71" s="33" t="s">
        <v>95</v>
      </c>
      <c r="C71" s="34" t="s">
        <v>96</v>
      </c>
      <c r="D71" s="35" t="s">
        <v>0</v>
      </c>
      <c r="E71" s="36" t="s">
        <v>0</v>
      </c>
      <c r="F71" s="37" t="s">
        <v>0</v>
      </c>
      <c r="G71" s="38" t="str">
        <f t="shared" si="1"/>
        <v>x</v>
      </c>
    </row>
    <row r="72" spans="1:7" ht="24" customHeight="1">
      <c r="A72" s="41" t="s">
        <v>57</v>
      </c>
      <c r="B72" s="51" t="s">
        <v>97</v>
      </c>
      <c r="C72" s="52" t="s">
        <v>148</v>
      </c>
      <c r="D72" s="42" t="s">
        <v>0</v>
      </c>
      <c r="E72" s="43" t="s">
        <v>0</v>
      </c>
      <c r="F72" s="44" t="s">
        <v>0</v>
      </c>
      <c r="G72" s="45" t="str">
        <f t="shared" si="1"/>
        <v>x</v>
      </c>
    </row>
    <row r="73" spans="1:7" ht="24" customHeight="1">
      <c r="A73" s="16"/>
      <c r="B73" s="18" t="s">
        <v>390</v>
      </c>
      <c r="C73" s="11" t="s">
        <v>148</v>
      </c>
      <c r="D73" s="25" t="s">
        <v>31</v>
      </c>
      <c r="E73" s="31">
        <v>14</v>
      </c>
      <c r="F73" s="30"/>
      <c r="G73" s="24">
        <f t="shared" si="1"/>
      </c>
    </row>
    <row r="74" spans="1:7" ht="24" customHeight="1">
      <c r="A74" s="41" t="s">
        <v>58</v>
      </c>
      <c r="B74" s="51" t="s">
        <v>98</v>
      </c>
      <c r="C74" s="52" t="s">
        <v>99</v>
      </c>
      <c r="D74" s="42" t="s">
        <v>0</v>
      </c>
      <c r="E74" s="43" t="s">
        <v>0</v>
      </c>
      <c r="F74" s="44" t="s">
        <v>0</v>
      </c>
      <c r="G74" s="45" t="str">
        <f t="shared" si="1"/>
        <v>x</v>
      </c>
    </row>
    <row r="75" spans="1:7" ht="24" customHeight="1">
      <c r="A75" s="16"/>
      <c r="B75" s="18" t="s">
        <v>391</v>
      </c>
      <c r="C75" s="11" t="s">
        <v>99</v>
      </c>
      <c r="D75" s="25" t="s">
        <v>31</v>
      </c>
      <c r="E75" s="31">
        <v>20</v>
      </c>
      <c r="F75" s="30"/>
      <c r="G75" s="24">
        <f t="shared" si="1"/>
      </c>
    </row>
    <row r="76" spans="1:7" ht="24" customHeight="1">
      <c r="A76" s="41" t="s">
        <v>185</v>
      </c>
      <c r="B76" s="51" t="s">
        <v>100</v>
      </c>
      <c r="C76" s="52" t="s">
        <v>149</v>
      </c>
      <c r="D76" s="42" t="s">
        <v>0</v>
      </c>
      <c r="E76" s="43" t="s">
        <v>0</v>
      </c>
      <c r="F76" s="44" t="s">
        <v>0</v>
      </c>
      <c r="G76" s="45" t="str">
        <f t="shared" si="1"/>
        <v>x</v>
      </c>
    </row>
    <row r="77" spans="1:9" ht="24" customHeight="1">
      <c r="A77" s="16"/>
      <c r="B77" s="18" t="s">
        <v>391</v>
      </c>
      <c r="C77" s="11" t="s">
        <v>225</v>
      </c>
      <c r="D77" s="25" t="s">
        <v>71</v>
      </c>
      <c r="E77" s="31">
        <v>81.2</v>
      </c>
      <c r="F77" s="30"/>
      <c r="G77" s="24">
        <f t="shared" si="1"/>
      </c>
      <c r="I77" s="53"/>
    </row>
    <row r="78" spans="1:7" ht="24" customHeight="1">
      <c r="A78" s="41" t="s">
        <v>186</v>
      </c>
      <c r="B78" s="51" t="s">
        <v>101</v>
      </c>
      <c r="C78" s="52" t="s">
        <v>102</v>
      </c>
      <c r="D78" s="42" t="s">
        <v>0</v>
      </c>
      <c r="E78" s="43" t="s">
        <v>0</v>
      </c>
      <c r="F78" s="44" t="s">
        <v>0</v>
      </c>
      <c r="G78" s="45" t="str">
        <f t="shared" si="1"/>
        <v>x</v>
      </c>
    </row>
    <row r="79" spans="1:7" ht="24" customHeight="1">
      <c r="A79" s="16"/>
      <c r="B79" s="18" t="s">
        <v>391</v>
      </c>
      <c r="C79" s="11" t="s">
        <v>218</v>
      </c>
      <c r="D79" s="25" t="s">
        <v>71</v>
      </c>
      <c r="E79" s="31">
        <v>70</v>
      </c>
      <c r="F79" s="30"/>
      <c r="G79" s="24">
        <f t="shared" si="1"/>
      </c>
    </row>
    <row r="80" spans="1:7" ht="24" customHeight="1">
      <c r="A80" s="16"/>
      <c r="B80" s="18" t="s">
        <v>391</v>
      </c>
      <c r="C80" s="11" t="s">
        <v>243</v>
      </c>
      <c r="D80" s="25" t="s">
        <v>71</v>
      </c>
      <c r="E80" s="31">
        <v>23</v>
      </c>
      <c r="F80" s="30"/>
      <c r="G80" s="24">
        <f>IF(F80="","",IF(F80="x","x",E80*F80))</f>
      </c>
    </row>
    <row r="81" spans="1:7" ht="24" customHeight="1">
      <c r="A81" s="32" t="s">
        <v>59</v>
      </c>
      <c r="B81" s="33" t="s">
        <v>103</v>
      </c>
      <c r="C81" s="34" t="s">
        <v>104</v>
      </c>
      <c r="D81" s="35" t="s">
        <v>0</v>
      </c>
      <c r="E81" s="36" t="s">
        <v>0</v>
      </c>
      <c r="F81" s="37" t="s">
        <v>0</v>
      </c>
      <c r="G81" s="38" t="str">
        <f t="shared" si="1"/>
        <v>x</v>
      </c>
    </row>
    <row r="82" spans="1:7" ht="24" customHeight="1">
      <c r="A82" s="41" t="s">
        <v>60</v>
      </c>
      <c r="B82" s="51" t="s">
        <v>105</v>
      </c>
      <c r="C82" s="52" t="s">
        <v>106</v>
      </c>
      <c r="D82" s="42" t="s">
        <v>0</v>
      </c>
      <c r="E82" s="43" t="s">
        <v>0</v>
      </c>
      <c r="F82" s="44" t="s">
        <v>0</v>
      </c>
      <c r="G82" s="45" t="str">
        <f t="shared" si="1"/>
        <v>x</v>
      </c>
    </row>
    <row r="83" spans="1:7" ht="24" customHeight="1">
      <c r="A83" s="16"/>
      <c r="B83" s="18" t="s">
        <v>391</v>
      </c>
      <c r="C83" s="11" t="s">
        <v>106</v>
      </c>
      <c r="D83" s="25" t="s">
        <v>30</v>
      </c>
      <c r="E83" s="31">
        <v>32</v>
      </c>
      <c r="F83" s="30"/>
      <c r="G83" s="24">
        <f t="shared" si="1"/>
      </c>
    </row>
    <row r="84" spans="1:7" ht="24" customHeight="1">
      <c r="A84" s="41" t="s">
        <v>244</v>
      </c>
      <c r="B84" s="51" t="s">
        <v>229</v>
      </c>
      <c r="C84" s="52" t="s">
        <v>230</v>
      </c>
      <c r="D84" s="42" t="s">
        <v>0</v>
      </c>
      <c r="E84" s="43" t="s">
        <v>0</v>
      </c>
      <c r="F84" s="44" t="s">
        <v>0</v>
      </c>
      <c r="G84" s="45" t="str">
        <f>IF(F84="","",IF(F84="x","x",E84*F84))</f>
        <v>x</v>
      </c>
    </row>
    <row r="85" spans="1:7" ht="24" customHeight="1">
      <c r="A85" s="16"/>
      <c r="B85" s="18" t="s">
        <v>392</v>
      </c>
      <c r="C85" s="11" t="s">
        <v>230</v>
      </c>
      <c r="D85" s="25" t="s">
        <v>30</v>
      </c>
      <c r="E85" s="31">
        <v>33.4</v>
      </c>
      <c r="F85" s="30"/>
      <c r="G85" s="24"/>
    </row>
    <row r="86" spans="1:7" ht="24" customHeight="1">
      <c r="A86" s="46">
        <v>9</v>
      </c>
      <c r="B86" s="26" t="s">
        <v>107</v>
      </c>
      <c r="C86" s="47" t="s">
        <v>108</v>
      </c>
      <c r="D86" s="48" t="s">
        <v>0</v>
      </c>
      <c r="E86" s="48" t="s">
        <v>0</v>
      </c>
      <c r="F86" s="49" t="s">
        <v>0</v>
      </c>
      <c r="G86" s="50" t="str">
        <f t="shared" si="1"/>
        <v>x</v>
      </c>
    </row>
    <row r="87" spans="1:7" ht="24" customHeight="1">
      <c r="A87" s="32" t="s">
        <v>187</v>
      </c>
      <c r="B87" s="33" t="s">
        <v>109</v>
      </c>
      <c r="C87" s="34" t="s">
        <v>110</v>
      </c>
      <c r="D87" s="35" t="s">
        <v>0</v>
      </c>
      <c r="E87" s="36" t="s">
        <v>0</v>
      </c>
      <c r="F87" s="37" t="s">
        <v>0</v>
      </c>
      <c r="G87" s="38" t="str">
        <f t="shared" si="1"/>
        <v>x</v>
      </c>
    </row>
    <row r="88" spans="1:7" ht="24" customHeight="1">
      <c r="A88" s="41" t="s">
        <v>188</v>
      </c>
      <c r="B88" s="51" t="s">
        <v>136</v>
      </c>
      <c r="C88" s="52" t="s">
        <v>134</v>
      </c>
      <c r="D88" s="42" t="s">
        <v>0</v>
      </c>
      <c r="E88" s="43" t="s">
        <v>0</v>
      </c>
      <c r="F88" s="44" t="s">
        <v>0</v>
      </c>
      <c r="G88" s="45" t="str">
        <f t="shared" si="1"/>
        <v>x</v>
      </c>
    </row>
    <row r="89" spans="1:7" ht="24" customHeight="1">
      <c r="A89" s="16"/>
      <c r="B89" s="18" t="s">
        <v>375</v>
      </c>
      <c r="C89" s="11" t="s">
        <v>226</v>
      </c>
      <c r="D89" s="25" t="s">
        <v>71</v>
      </c>
      <c r="E89" s="31">
        <v>16</v>
      </c>
      <c r="F89" s="30"/>
      <c r="G89" s="24">
        <f t="shared" si="1"/>
      </c>
    </row>
    <row r="90" spans="1:7" ht="24" customHeight="1">
      <c r="A90" s="46">
        <v>10</v>
      </c>
      <c r="B90" s="26" t="s">
        <v>38</v>
      </c>
      <c r="C90" s="47" t="s">
        <v>39</v>
      </c>
      <c r="D90" s="48" t="s">
        <v>0</v>
      </c>
      <c r="E90" s="48" t="s">
        <v>0</v>
      </c>
      <c r="F90" s="49" t="s">
        <v>0</v>
      </c>
      <c r="G90" s="50" t="str">
        <f t="shared" si="1"/>
        <v>x</v>
      </c>
    </row>
    <row r="91" spans="1:7" ht="24" customHeight="1">
      <c r="A91" s="32" t="s">
        <v>189</v>
      </c>
      <c r="B91" s="33" t="s">
        <v>111</v>
      </c>
      <c r="C91" s="34" t="s">
        <v>112</v>
      </c>
      <c r="D91" s="35" t="s">
        <v>0</v>
      </c>
      <c r="E91" s="36" t="s">
        <v>0</v>
      </c>
      <c r="F91" s="37" t="s">
        <v>0</v>
      </c>
      <c r="G91" s="38" t="str">
        <f t="shared" si="1"/>
        <v>x</v>
      </c>
    </row>
    <row r="92" spans="1:7" ht="24" customHeight="1">
      <c r="A92" s="41" t="s">
        <v>190</v>
      </c>
      <c r="B92" s="51" t="s">
        <v>113</v>
      </c>
      <c r="C92" s="52" t="s">
        <v>114</v>
      </c>
      <c r="D92" s="42" t="s">
        <v>0</v>
      </c>
      <c r="E92" s="43" t="s">
        <v>0</v>
      </c>
      <c r="F92" s="44" t="s">
        <v>0</v>
      </c>
      <c r="G92" s="45" t="str">
        <f t="shared" si="1"/>
        <v>x</v>
      </c>
    </row>
    <row r="93" spans="1:7" ht="24" customHeight="1">
      <c r="A93" s="16"/>
      <c r="B93" s="18" t="s">
        <v>393</v>
      </c>
      <c r="C93" s="11" t="s">
        <v>135</v>
      </c>
      <c r="D93" s="25" t="s">
        <v>71</v>
      </c>
      <c r="E93" s="31">
        <v>98.6</v>
      </c>
      <c r="F93" s="30"/>
      <c r="G93" s="24">
        <f t="shared" si="1"/>
      </c>
    </row>
    <row r="94" spans="1:7" ht="24" customHeight="1">
      <c r="A94" s="41" t="s">
        <v>191</v>
      </c>
      <c r="B94" s="51" t="s">
        <v>424</v>
      </c>
      <c r="C94" s="52" t="s">
        <v>29</v>
      </c>
      <c r="D94" s="42" t="s">
        <v>0</v>
      </c>
      <c r="E94" s="43" t="s">
        <v>0</v>
      </c>
      <c r="F94" s="44" t="s">
        <v>0</v>
      </c>
      <c r="G94" s="45" t="str">
        <f t="shared" si="1"/>
        <v>x</v>
      </c>
    </row>
    <row r="95" spans="1:7" ht="24" customHeight="1">
      <c r="A95" s="16"/>
      <c r="B95" s="18" t="s">
        <v>394</v>
      </c>
      <c r="C95" s="11" t="s">
        <v>214</v>
      </c>
      <c r="D95" s="25" t="s">
        <v>71</v>
      </c>
      <c r="E95" s="31">
        <v>30</v>
      </c>
      <c r="F95" s="30"/>
      <c r="G95" s="24">
        <f>IF(F95="","",IF(F95="x","x",E95*F95))</f>
      </c>
    </row>
    <row r="96" spans="1:7" ht="24" customHeight="1">
      <c r="A96" s="16"/>
      <c r="B96" s="18" t="s">
        <v>394</v>
      </c>
      <c r="C96" s="11" t="s">
        <v>215</v>
      </c>
      <c r="D96" s="25" t="s">
        <v>71</v>
      </c>
      <c r="E96" s="31">
        <v>95</v>
      </c>
      <c r="F96" s="30"/>
      <c r="G96" s="24">
        <f t="shared" si="1"/>
      </c>
    </row>
    <row r="97" spans="1:7" ht="24" customHeight="1">
      <c r="A97" s="46">
        <v>11</v>
      </c>
      <c r="B97" s="26" t="s">
        <v>36</v>
      </c>
      <c r="C97" s="47" t="s">
        <v>37</v>
      </c>
      <c r="D97" s="48" t="s">
        <v>0</v>
      </c>
      <c r="E97" s="48" t="s">
        <v>0</v>
      </c>
      <c r="F97" s="49" t="s">
        <v>0</v>
      </c>
      <c r="G97" s="50" t="str">
        <f t="shared" si="1"/>
        <v>x</v>
      </c>
    </row>
    <row r="98" spans="1:7" ht="24" customHeight="1">
      <c r="A98" s="32" t="s">
        <v>192</v>
      </c>
      <c r="B98" s="33" t="s">
        <v>63</v>
      </c>
      <c r="C98" s="34" t="s">
        <v>64</v>
      </c>
      <c r="D98" s="35" t="s">
        <v>0</v>
      </c>
      <c r="E98" s="36" t="s">
        <v>0</v>
      </c>
      <c r="F98" s="37" t="s">
        <v>0</v>
      </c>
      <c r="G98" s="38" t="str">
        <f t="shared" si="1"/>
        <v>x</v>
      </c>
    </row>
    <row r="99" spans="1:7" ht="24" customHeight="1">
      <c r="A99" s="41"/>
      <c r="B99" s="51" t="s">
        <v>227</v>
      </c>
      <c r="C99" s="52" t="s">
        <v>228</v>
      </c>
      <c r="D99" s="42" t="s">
        <v>0</v>
      </c>
      <c r="E99" s="43" t="s">
        <v>0</v>
      </c>
      <c r="F99" s="44" t="s">
        <v>0</v>
      </c>
      <c r="G99" s="45" t="str">
        <f>IF(F99="","",IF(F99="x","x",E99*F99))</f>
        <v>x</v>
      </c>
    </row>
    <row r="100" spans="1:7" ht="24" customHeight="1">
      <c r="A100" s="16"/>
      <c r="B100" s="18" t="s">
        <v>395</v>
      </c>
      <c r="C100" s="11" t="s">
        <v>245</v>
      </c>
      <c r="D100" s="25" t="s">
        <v>30</v>
      </c>
      <c r="E100" s="31">
        <v>25.5</v>
      </c>
      <c r="F100" s="30"/>
      <c r="G100" s="24"/>
    </row>
    <row r="101" spans="1:7" ht="24" customHeight="1">
      <c r="A101" s="41" t="s">
        <v>193</v>
      </c>
      <c r="B101" s="51" t="s">
        <v>150</v>
      </c>
      <c r="C101" s="52" t="s">
        <v>151</v>
      </c>
      <c r="D101" s="42" t="s">
        <v>0</v>
      </c>
      <c r="E101" s="43" t="s">
        <v>0</v>
      </c>
      <c r="F101" s="44" t="s">
        <v>0</v>
      </c>
      <c r="G101" s="45" t="str">
        <f t="shared" si="1"/>
        <v>x</v>
      </c>
    </row>
    <row r="102" spans="1:7" ht="24" customHeight="1">
      <c r="A102" s="16"/>
      <c r="B102" s="18" t="s">
        <v>375</v>
      </c>
      <c r="C102" s="11" t="s">
        <v>152</v>
      </c>
      <c r="D102" s="25" t="s">
        <v>30</v>
      </c>
      <c r="E102" s="31">
        <v>17.84</v>
      </c>
      <c r="F102" s="30"/>
      <c r="G102" s="24">
        <f t="shared" si="1"/>
      </c>
    </row>
    <row r="103" spans="1:7" ht="24" customHeight="1">
      <c r="A103" s="41" t="s">
        <v>194</v>
      </c>
      <c r="B103" s="51" t="s">
        <v>115</v>
      </c>
      <c r="C103" s="52" t="s">
        <v>116</v>
      </c>
      <c r="D103" s="42" t="s">
        <v>0</v>
      </c>
      <c r="E103" s="43" t="s">
        <v>0</v>
      </c>
      <c r="F103" s="44" t="s">
        <v>0</v>
      </c>
      <c r="G103" s="45" t="str">
        <f t="shared" si="1"/>
        <v>x</v>
      </c>
    </row>
    <row r="104" spans="1:7" ht="24" customHeight="1">
      <c r="A104" s="16"/>
      <c r="B104" s="18" t="s">
        <v>375</v>
      </c>
      <c r="C104" s="11"/>
      <c r="D104" s="25" t="s">
        <v>31</v>
      </c>
      <c r="E104" s="31">
        <v>14</v>
      </c>
      <c r="F104" s="30"/>
      <c r="G104" s="24">
        <f t="shared" si="1"/>
      </c>
    </row>
    <row r="105" spans="1:7" ht="24" customHeight="1">
      <c r="A105" s="16"/>
      <c r="B105" s="18" t="s">
        <v>375</v>
      </c>
      <c r="C105" s="11" t="s">
        <v>419</v>
      </c>
      <c r="D105" s="25" t="s">
        <v>31</v>
      </c>
      <c r="E105" s="31">
        <v>2</v>
      </c>
      <c r="F105" s="30"/>
      <c r="G105" s="24">
        <f>IF(F105="","",IF(F105="x","x",E105*F105))</f>
      </c>
    </row>
    <row r="106" spans="1:7" ht="24" customHeight="1">
      <c r="A106" s="41" t="s">
        <v>195</v>
      </c>
      <c r="B106" s="51" t="s">
        <v>32</v>
      </c>
      <c r="C106" s="52" t="s">
        <v>154</v>
      </c>
      <c r="D106" s="42" t="s">
        <v>0</v>
      </c>
      <c r="E106" s="43" t="s">
        <v>0</v>
      </c>
      <c r="F106" s="44" t="s">
        <v>0</v>
      </c>
      <c r="G106" s="45" t="str">
        <f t="shared" si="1"/>
        <v>x</v>
      </c>
    </row>
    <row r="107" spans="1:7" ht="24" customHeight="1">
      <c r="A107" s="16"/>
      <c r="B107" s="18" t="s">
        <v>396</v>
      </c>
      <c r="C107" s="11"/>
      <c r="D107" s="25" t="s">
        <v>69</v>
      </c>
      <c r="E107" s="31">
        <v>88.2</v>
      </c>
      <c r="F107" s="30"/>
      <c r="G107" s="24">
        <f t="shared" si="1"/>
      </c>
    </row>
    <row r="108" spans="1:7" ht="24" customHeight="1">
      <c r="A108" s="41" t="s">
        <v>196</v>
      </c>
      <c r="B108" s="51" t="s">
        <v>153</v>
      </c>
      <c r="C108" s="52" t="s">
        <v>216</v>
      </c>
      <c r="D108" s="42" t="s">
        <v>0</v>
      </c>
      <c r="E108" s="43" t="s">
        <v>0</v>
      </c>
      <c r="F108" s="44" t="s">
        <v>0</v>
      </c>
      <c r="G108" s="45" t="str">
        <f t="shared" si="1"/>
        <v>x</v>
      </c>
    </row>
    <row r="109" spans="1:7" ht="24" customHeight="1">
      <c r="A109" s="16"/>
      <c r="B109" s="18" t="s">
        <v>375</v>
      </c>
      <c r="C109" s="11"/>
      <c r="D109" s="25" t="s">
        <v>1</v>
      </c>
      <c r="E109" s="31">
        <v>1</v>
      </c>
      <c r="F109" s="30"/>
      <c r="G109" s="24">
        <f t="shared" si="1"/>
      </c>
    </row>
    <row r="110" spans="1:9" ht="24" customHeight="1">
      <c r="A110" s="41" t="s">
        <v>197</v>
      </c>
      <c r="B110" s="51" t="s">
        <v>117</v>
      </c>
      <c r="C110" s="52" t="s">
        <v>118</v>
      </c>
      <c r="D110" s="42" t="s">
        <v>0</v>
      </c>
      <c r="E110" s="43" t="s">
        <v>0</v>
      </c>
      <c r="F110" s="44" t="s">
        <v>0</v>
      </c>
      <c r="G110" s="45" t="str">
        <f t="shared" si="1"/>
        <v>x</v>
      </c>
      <c r="I110" s="54"/>
    </row>
    <row r="111" spans="1:7" ht="24" customHeight="1">
      <c r="A111" s="16"/>
      <c r="B111" s="18" t="s">
        <v>375</v>
      </c>
      <c r="C111" s="11" t="s">
        <v>167</v>
      </c>
      <c r="D111" s="25" t="s">
        <v>68</v>
      </c>
      <c r="E111" s="31">
        <v>1</v>
      </c>
      <c r="F111" s="30"/>
      <c r="G111" s="24">
        <f t="shared" si="1"/>
      </c>
    </row>
    <row r="112" spans="1:7" ht="24" customHeight="1">
      <c r="A112" s="41" t="s">
        <v>429</v>
      </c>
      <c r="B112" s="51" t="s">
        <v>428</v>
      </c>
      <c r="C112" s="52" t="s">
        <v>219</v>
      </c>
      <c r="D112" s="42" t="s">
        <v>0</v>
      </c>
      <c r="E112" s="43" t="s">
        <v>0</v>
      </c>
      <c r="F112" s="44" t="s">
        <v>0</v>
      </c>
      <c r="G112" s="45" t="str">
        <f t="shared" si="1"/>
        <v>x</v>
      </c>
    </row>
    <row r="113" spans="1:7" ht="24" customHeight="1">
      <c r="A113" s="16"/>
      <c r="B113" s="18" t="s">
        <v>375</v>
      </c>
      <c r="C113" s="11"/>
      <c r="D113" s="25" t="s">
        <v>69</v>
      </c>
      <c r="E113" s="31">
        <v>66.39</v>
      </c>
      <c r="F113" s="30"/>
      <c r="G113" s="24">
        <f t="shared" si="1"/>
      </c>
    </row>
    <row r="114" spans="1:7" ht="24" customHeight="1">
      <c r="A114" s="41" t="s">
        <v>430</v>
      </c>
      <c r="B114" s="51" t="s">
        <v>224</v>
      </c>
      <c r="C114" s="52" t="s">
        <v>233</v>
      </c>
      <c r="D114" s="42" t="s">
        <v>0</v>
      </c>
      <c r="E114" s="43" t="s">
        <v>0</v>
      </c>
      <c r="F114" s="44" t="s">
        <v>0</v>
      </c>
      <c r="G114" s="45" t="str">
        <f>IF(F114="","",IF(F114="x","x",E114*F114))</f>
        <v>x</v>
      </c>
    </row>
    <row r="115" spans="1:7" ht="24" customHeight="1">
      <c r="A115" s="16"/>
      <c r="B115" s="18" t="s">
        <v>397</v>
      </c>
      <c r="C115" s="11" t="s">
        <v>212</v>
      </c>
      <c r="D115" s="25" t="s">
        <v>70</v>
      </c>
      <c r="E115" s="31">
        <v>434.7</v>
      </c>
      <c r="F115" s="30"/>
      <c r="G115" s="24">
        <f>IF(F115="","",IF(F115="x","x",E115*F115))</f>
      </c>
    </row>
    <row r="116" spans="1:7" ht="24" customHeight="1">
      <c r="A116" s="46">
        <v>12</v>
      </c>
      <c r="B116" s="26" t="s">
        <v>119</v>
      </c>
      <c r="C116" s="47" t="s">
        <v>120</v>
      </c>
      <c r="D116" s="48" t="s">
        <v>0</v>
      </c>
      <c r="E116" s="48" t="s">
        <v>0</v>
      </c>
      <c r="F116" s="49" t="s">
        <v>0</v>
      </c>
      <c r="G116" s="50" t="str">
        <f t="shared" si="1"/>
        <v>x</v>
      </c>
    </row>
    <row r="117" spans="1:7" ht="24" customHeight="1">
      <c r="A117" s="32" t="s">
        <v>198</v>
      </c>
      <c r="B117" s="33" t="s">
        <v>121</v>
      </c>
      <c r="C117" s="34" t="s">
        <v>64</v>
      </c>
      <c r="D117" s="35" t="s">
        <v>0</v>
      </c>
      <c r="E117" s="36" t="s">
        <v>0</v>
      </c>
      <c r="F117" s="37" t="s">
        <v>0</v>
      </c>
      <c r="G117" s="38" t="str">
        <f t="shared" si="1"/>
        <v>x</v>
      </c>
    </row>
    <row r="118" spans="1:7" ht="24" customHeight="1">
      <c r="A118" s="41" t="s">
        <v>199</v>
      </c>
      <c r="B118" s="51" t="s">
        <v>122</v>
      </c>
      <c r="C118" s="52" t="s">
        <v>123</v>
      </c>
      <c r="D118" s="42" t="s">
        <v>0</v>
      </c>
      <c r="E118" s="43" t="s">
        <v>0</v>
      </c>
      <c r="F118" s="44" t="s">
        <v>0</v>
      </c>
      <c r="G118" s="45"/>
    </row>
    <row r="119" spans="1:7" ht="24" customHeight="1">
      <c r="A119" s="16"/>
      <c r="B119" s="18" t="s">
        <v>375</v>
      </c>
      <c r="C119" s="11" t="s">
        <v>123</v>
      </c>
      <c r="D119" s="25" t="s">
        <v>28</v>
      </c>
      <c r="E119" s="31">
        <v>160</v>
      </c>
      <c r="F119" s="30"/>
      <c r="G119" s="24">
        <f t="shared" si="1"/>
      </c>
    </row>
    <row r="120" spans="1:7" ht="24" customHeight="1">
      <c r="A120" s="46">
        <v>13</v>
      </c>
      <c r="B120" s="26" t="s">
        <v>18</v>
      </c>
      <c r="C120" s="47" t="s">
        <v>19</v>
      </c>
      <c r="D120" s="48" t="s">
        <v>0</v>
      </c>
      <c r="E120" s="48" t="s">
        <v>0</v>
      </c>
      <c r="F120" s="49" t="s">
        <v>0</v>
      </c>
      <c r="G120" s="50" t="str">
        <f t="shared" si="1"/>
        <v>x</v>
      </c>
    </row>
    <row r="121" spans="1:7" ht="24" customHeight="1">
      <c r="A121" s="32" t="s">
        <v>200</v>
      </c>
      <c r="B121" s="33" t="s">
        <v>20</v>
      </c>
      <c r="C121" s="34" t="s">
        <v>155</v>
      </c>
      <c r="D121" s="35" t="s">
        <v>0</v>
      </c>
      <c r="E121" s="36" t="s">
        <v>0</v>
      </c>
      <c r="F121" s="37" t="s">
        <v>0</v>
      </c>
      <c r="G121" s="38" t="str">
        <f t="shared" si="1"/>
        <v>x</v>
      </c>
    </row>
    <row r="122" spans="1:7" ht="24" customHeight="1">
      <c r="A122" s="41" t="s">
        <v>201</v>
      </c>
      <c r="B122" s="51" t="s">
        <v>156</v>
      </c>
      <c r="C122" s="52" t="s">
        <v>157</v>
      </c>
      <c r="D122" s="42" t="s">
        <v>0</v>
      </c>
      <c r="E122" s="43" t="s">
        <v>0</v>
      </c>
      <c r="F122" s="44" t="s">
        <v>0</v>
      </c>
      <c r="G122" s="45" t="str">
        <f aca="true" t="shared" si="2" ref="G122:G133">IF(F122="","",IF(F122="x","x",E122*F122))</f>
        <v>x</v>
      </c>
    </row>
    <row r="123" spans="1:7" ht="24" customHeight="1">
      <c r="A123" s="16"/>
      <c r="B123" s="18" t="s">
        <v>398</v>
      </c>
      <c r="C123" s="11"/>
      <c r="D123" s="25" t="s">
        <v>70</v>
      </c>
      <c r="E123" s="31">
        <v>96.9</v>
      </c>
      <c r="F123" s="30"/>
      <c r="G123" s="24">
        <f t="shared" si="2"/>
      </c>
    </row>
    <row r="124" spans="1:7" ht="24" customHeight="1">
      <c r="A124" s="41" t="s">
        <v>202</v>
      </c>
      <c r="B124" s="51" t="s">
        <v>159</v>
      </c>
      <c r="C124" s="52" t="s">
        <v>158</v>
      </c>
      <c r="D124" s="42" t="s">
        <v>0</v>
      </c>
      <c r="E124" s="43" t="s">
        <v>0</v>
      </c>
      <c r="F124" s="44" t="s">
        <v>0</v>
      </c>
      <c r="G124" s="45" t="str">
        <f t="shared" si="2"/>
        <v>x</v>
      </c>
    </row>
    <row r="125" spans="1:7" ht="24" customHeight="1">
      <c r="A125" s="16"/>
      <c r="B125" s="18" t="s">
        <v>399</v>
      </c>
      <c r="C125" s="11"/>
      <c r="D125" s="25" t="s">
        <v>70</v>
      </c>
      <c r="E125" s="31">
        <v>143</v>
      </c>
      <c r="F125" s="30"/>
      <c r="G125" s="24">
        <f t="shared" si="2"/>
      </c>
    </row>
    <row r="126" spans="1:7" ht="24" customHeight="1">
      <c r="A126" s="32" t="s">
        <v>203</v>
      </c>
      <c r="B126" s="33" t="s">
        <v>161</v>
      </c>
      <c r="C126" s="34" t="s">
        <v>160</v>
      </c>
      <c r="D126" s="35" t="s">
        <v>0</v>
      </c>
      <c r="E126" s="36" t="s">
        <v>0</v>
      </c>
      <c r="F126" s="37" t="s">
        <v>0</v>
      </c>
      <c r="G126" s="38" t="str">
        <f t="shared" si="2"/>
        <v>x</v>
      </c>
    </row>
    <row r="127" spans="1:7" ht="24" customHeight="1">
      <c r="A127" s="41" t="s">
        <v>204</v>
      </c>
      <c r="B127" s="51" t="s">
        <v>162</v>
      </c>
      <c r="C127" s="52" t="s">
        <v>217</v>
      </c>
      <c r="D127" s="42" t="s">
        <v>0</v>
      </c>
      <c r="E127" s="43" t="s">
        <v>0</v>
      </c>
      <c r="F127" s="44" t="s">
        <v>0</v>
      </c>
      <c r="G127" s="45" t="str">
        <f t="shared" si="2"/>
        <v>x</v>
      </c>
    </row>
    <row r="128" spans="1:7" ht="24" customHeight="1">
      <c r="A128" s="16"/>
      <c r="B128" s="18" t="s">
        <v>400</v>
      </c>
      <c r="C128" s="11"/>
      <c r="D128" s="25" t="s">
        <v>30</v>
      </c>
      <c r="E128" s="31">
        <v>104</v>
      </c>
      <c r="F128" s="30"/>
      <c r="G128" s="24">
        <f t="shared" si="2"/>
      </c>
    </row>
    <row r="129" spans="1:7" ht="24" customHeight="1">
      <c r="A129" s="32" t="s">
        <v>205</v>
      </c>
      <c r="B129" s="33" t="s">
        <v>163</v>
      </c>
      <c r="C129" s="34" t="s">
        <v>164</v>
      </c>
      <c r="D129" s="35" t="s">
        <v>0</v>
      </c>
      <c r="E129" s="36" t="s">
        <v>0</v>
      </c>
      <c r="F129" s="37" t="s">
        <v>0</v>
      </c>
      <c r="G129" s="38" t="str">
        <f t="shared" si="2"/>
        <v>x</v>
      </c>
    </row>
    <row r="130" spans="1:7" ht="24" customHeight="1">
      <c r="A130" s="41" t="s">
        <v>206</v>
      </c>
      <c r="B130" s="51" t="s">
        <v>231</v>
      </c>
      <c r="C130" s="52" t="s">
        <v>165</v>
      </c>
      <c r="D130" s="42" t="s">
        <v>0</v>
      </c>
      <c r="E130" s="43" t="s">
        <v>0</v>
      </c>
      <c r="F130" s="44" t="s">
        <v>0</v>
      </c>
      <c r="G130" s="45" t="str">
        <f t="shared" si="2"/>
        <v>x</v>
      </c>
    </row>
    <row r="131" spans="1:7" ht="24" customHeight="1">
      <c r="A131" s="16"/>
      <c r="B131" s="18" t="s">
        <v>401</v>
      </c>
      <c r="C131" s="11"/>
      <c r="D131" s="25" t="s">
        <v>69</v>
      </c>
      <c r="E131" s="31">
        <v>200</v>
      </c>
      <c r="F131" s="30"/>
      <c r="G131" s="24">
        <f t="shared" si="2"/>
      </c>
    </row>
    <row r="132" spans="1:7" ht="24" customHeight="1">
      <c r="A132" s="41" t="s">
        <v>207</v>
      </c>
      <c r="B132" s="51" t="s">
        <v>232</v>
      </c>
      <c r="C132" s="52" t="s">
        <v>166</v>
      </c>
      <c r="D132" s="42" t="s">
        <v>0</v>
      </c>
      <c r="E132" s="43" t="s">
        <v>0</v>
      </c>
      <c r="F132" s="44" t="s">
        <v>0</v>
      </c>
      <c r="G132" s="45" t="str">
        <f t="shared" si="2"/>
        <v>x</v>
      </c>
    </row>
    <row r="133" spans="1:7" ht="24" customHeight="1">
      <c r="A133" s="16"/>
      <c r="B133" s="18" t="s">
        <v>386</v>
      </c>
      <c r="C133" s="11"/>
      <c r="D133" s="25" t="s">
        <v>69</v>
      </c>
      <c r="E133" s="31">
        <v>200</v>
      </c>
      <c r="F133" s="30"/>
      <c r="G133" s="24">
        <f t="shared" si="2"/>
      </c>
    </row>
    <row r="134" spans="1:7" ht="24" customHeight="1">
      <c r="A134" s="13"/>
      <c r="B134" s="13"/>
      <c r="C134" s="8"/>
      <c r="D134" s="2"/>
      <c r="E134" s="2"/>
      <c r="F134" s="81">
        <f>SUM(G7:G133)</f>
        <v>0</v>
      </c>
      <c r="G134" s="81"/>
    </row>
    <row r="135" spans="1:7" ht="14.25">
      <c r="A135" s="13"/>
      <c r="B135" s="13"/>
      <c r="C135" s="8"/>
      <c r="D135" s="2"/>
      <c r="E135" s="2"/>
      <c r="F135" s="20"/>
      <c r="G135" s="21"/>
    </row>
    <row r="136" spans="1:7" ht="14.25">
      <c r="A136" s="13"/>
      <c r="B136" s="13"/>
      <c r="C136" s="8"/>
      <c r="D136" s="2"/>
      <c r="E136" s="2"/>
      <c r="F136" s="20"/>
      <c r="G136" s="21"/>
    </row>
    <row r="137" spans="1:7" ht="14.25">
      <c r="A137" s="13"/>
      <c r="B137" s="13"/>
      <c r="C137" s="8"/>
      <c r="D137" s="2"/>
      <c r="E137" s="2"/>
      <c r="F137" s="20"/>
      <c r="G137" s="21"/>
    </row>
    <row r="138" spans="1:7" ht="14.25">
      <c r="A138" s="13"/>
      <c r="B138" s="13"/>
      <c r="C138" s="8"/>
      <c r="D138" s="2"/>
      <c r="E138" s="2"/>
      <c r="F138" s="20"/>
      <c r="G138" s="21"/>
    </row>
    <row r="139" spans="1:7" ht="14.25">
      <c r="A139" s="13"/>
      <c r="B139" s="13"/>
      <c r="C139" s="8"/>
      <c r="D139" s="2"/>
      <c r="E139" s="2"/>
      <c r="F139" s="20"/>
      <c r="G139" s="21"/>
    </row>
    <row r="140" spans="1:7" ht="14.25">
      <c r="A140" s="13"/>
      <c r="B140" s="13"/>
      <c r="C140" s="8"/>
      <c r="D140" s="2"/>
      <c r="E140" s="2"/>
      <c r="F140" s="20"/>
      <c r="G140" s="21"/>
    </row>
    <row r="141" spans="1:7" ht="14.25">
      <c r="A141" s="13"/>
      <c r="B141" s="13"/>
      <c r="C141" s="8"/>
      <c r="D141" s="2"/>
      <c r="E141" s="2"/>
      <c r="F141" s="20"/>
      <c r="G141" s="21"/>
    </row>
    <row r="142" spans="1:7" ht="14.25">
      <c r="A142" s="13"/>
      <c r="B142" s="13"/>
      <c r="C142" s="8"/>
      <c r="D142" s="2"/>
      <c r="E142" s="2"/>
      <c r="F142" s="20"/>
      <c r="G142" s="21"/>
    </row>
    <row r="143" spans="1:7" ht="14.25">
      <c r="A143" s="13"/>
      <c r="B143" s="13"/>
      <c r="C143" s="8"/>
      <c r="D143" s="2"/>
      <c r="E143" s="2"/>
      <c r="F143" s="20"/>
      <c r="G143" s="21"/>
    </row>
    <row r="144" spans="1:7" ht="14.25">
      <c r="A144" s="13"/>
      <c r="B144" s="13"/>
      <c r="C144" s="8"/>
      <c r="D144" s="2"/>
      <c r="E144" s="2"/>
      <c r="F144" s="20"/>
      <c r="G144" s="21"/>
    </row>
    <row r="145" spans="1:7" ht="14.25">
      <c r="A145" s="13"/>
      <c r="B145" s="13"/>
      <c r="C145" s="8"/>
      <c r="D145" s="2"/>
      <c r="E145" s="2"/>
      <c r="F145" s="20"/>
      <c r="G145" s="21"/>
    </row>
    <row r="146" spans="1:7" ht="14.25">
      <c r="A146" s="13"/>
      <c r="B146" s="13"/>
      <c r="C146" s="8"/>
      <c r="D146" s="2"/>
      <c r="E146" s="2"/>
      <c r="F146" s="20"/>
      <c r="G146" s="21"/>
    </row>
    <row r="147" spans="1:7" ht="14.25">
      <c r="A147" s="13"/>
      <c r="B147" s="13"/>
      <c r="C147" s="8"/>
      <c r="D147" s="2"/>
      <c r="E147" s="2"/>
      <c r="F147" s="20"/>
      <c r="G147" s="21"/>
    </row>
    <row r="148" spans="1:7" ht="14.25">
      <c r="A148" s="13"/>
      <c r="B148" s="13"/>
      <c r="C148" s="8"/>
      <c r="D148" s="2"/>
      <c r="E148" s="2"/>
      <c r="F148" s="20"/>
      <c r="G148" s="21"/>
    </row>
    <row r="149" spans="1:7" ht="14.25">
      <c r="A149" s="13"/>
      <c r="B149" s="13"/>
      <c r="C149" s="8"/>
      <c r="D149" s="2"/>
      <c r="E149" s="2"/>
      <c r="F149" s="20"/>
      <c r="G149" s="21"/>
    </row>
    <row r="150" spans="1:7" ht="14.25">
      <c r="A150" s="13"/>
      <c r="B150" s="13"/>
      <c r="C150" s="8"/>
      <c r="D150" s="2"/>
      <c r="E150" s="2"/>
      <c r="F150" s="20"/>
      <c r="G150" s="21"/>
    </row>
    <row r="151" spans="1:7" ht="14.25">
      <c r="A151" s="13"/>
      <c r="B151" s="13"/>
      <c r="C151" s="8"/>
      <c r="D151" s="2"/>
      <c r="E151" s="2"/>
      <c r="F151" s="20"/>
      <c r="G151" s="21"/>
    </row>
    <row r="152" spans="1:7" ht="14.25">
      <c r="A152" s="13"/>
      <c r="B152" s="13"/>
      <c r="C152" s="8"/>
      <c r="D152" s="2"/>
      <c r="E152" s="2"/>
      <c r="F152" s="20"/>
      <c r="G152" s="21"/>
    </row>
    <row r="153" spans="1:7" ht="14.25">
      <c r="A153" s="13"/>
      <c r="B153" s="13"/>
      <c r="C153" s="8"/>
      <c r="D153" s="2"/>
      <c r="E153" s="2"/>
      <c r="F153" s="20"/>
      <c r="G153" s="21"/>
    </row>
    <row r="154" spans="1:7" ht="14.25">
      <c r="A154" s="13"/>
      <c r="B154" s="13"/>
      <c r="C154" s="8"/>
      <c r="D154" s="2"/>
      <c r="E154" s="2"/>
      <c r="F154" s="20"/>
      <c r="G154" s="21"/>
    </row>
    <row r="155" spans="1:7" ht="14.25">
      <c r="A155" s="13"/>
      <c r="B155" s="13"/>
      <c r="C155" s="8"/>
      <c r="D155" s="2"/>
      <c r="E155" s="2"/>
      <c r="F155" s="20"/>
      <c r="G155" s="21"/>
    </row>
    <row r="156" spans="1:7" ht="14.25">
      <c r="A156" s="13"/>
      <c r="B156" s="13"/>
      <c r="C156" s="8"/>
      <c r="D156" s="2"/>
      <c r="E156" s="2"/>
      <c r="F156" s="20"/>
      <c r="G156" s="21"/>
    </row>
    <row r="157" spans="1:7" ht="14.25">
      <c r="A157" s="13"/>
      <c r="B157" s="13"/>
      <c r="C157" s="8"/>
      <c r="D157" s="2"/>
      <c r="E157" s="2"/>
      <c r="F157" s="20"/>
      <c r="G157" s="21"/>
    </row>
    <row r="158" spans="1:7" ht="14.25">
      <c r="A158" s="13"/>
      <c r="B158" s="13"/>
      <c r="C158" s="8"/>
      <c r="D158" s="2"/>
      <c r="E158" s="2"/>
      <c r="F158" s="20"/>
      <c r="G158" s="21"/>
    </row>
    <row r="159" spans="1:7" ht="14.25">
      <c r="A159" s="13"/>
      <c r="B159" s="13"/>
      <c r="C159" s="8"/>
      <c r="D159" s="2"/>
      <c r="E159" s="2"/>
      <c r="F159" s="20"/>
      <c r="G159" s="21"/>
    </row>
    <row r="160" spans="1:7" ht="14.25">
      <c r="A160" s="13"/>
      <c r="B160" s="13"/>
      <c r="C160" s="8"/>
      <c r="D160" s="2"/>
      <c r="E160" s="2"/>
      <c r="F160" s="20"/>
      <c r="G160" s="21"/>
    </row>
    <row r="161" spans="1:7" ht="14.25">
      <c r="A161" s="13"/>
      <c r="B161" s="13"/>
      <c r="C161" s="8"/>
      <c r="D161" s="2"/>
      <c r="E161" s="2"/>
      <c r="F161" s="20"/>
      <c r="G161" s="21"/>
    </row>
    <row r="162" spans="1:7" ht="14.25">
      <c r="A162" s="13"/>
      <c r="B162" s="13"/>
      <c r="C162" s="8"/>
      <c r="D162" s="2"/>
      <c r="E162" s="2"/>
      <c r="F162" s="20"/>
      <c r="G162" s="21"/>
    </row>
    <row r="163" spans="1:7" ht="14.25">
      <c r="A163" s="13"/>
      <c r="B163" s="13"/>
      <c r="C163" s="8"/>
      <c r="D163" s="2"/>
      <c r="E163" s="2"/>
      <c r="F163" s="20"/>
      <c r="G163" s="21"/>
    </row>
    <row r="164" spans="1:7" ht="14.25">
      <c r="A164" s="13"/>
      <c r="B164" s="13"/>
      <c r="C164" s="8"/>
      <c r="D164" s="2"/>
      <c r="E164" s="2"/>
      <c r="F164" s="20"/>
      <c r="G164" s="21"/>
    </row>
    <row r="165" spans="1:7" ht="14.25">
      <c r="A165" s="13"/>
      <c r="B165" s="13"/>
      <c r="C165" s="8"/>
      <c r="D165" s="2"/>
      <c r="E165" s="2"/>
      <c r="F165" s="20"/>
      <c r="G165" s="21"/>
    </row>
    <row r="166" spans="1:7" ht="14.25">
      <c r="A166" s="13"/>
      <c r="B166" s="13"/>
      <c r="C166" s="8"/>
      <c r="D166" s="2"/>
      <c r="E166" s="2"/>
      <c r="F166" s="20"/>
      <c r="G166" s="21"/>
    </row>
    <row r="167" spans="1:7" ht="14.25">
      <c r="A167" s="13"/>
      <c r="B167" s="13"/>
      <c r="C167" s="8"/>
      <c r="D167" s="2"/>
      <c r="E167" s="2"/>
      <c r="F167" s="20"/>
      <c r="G167" s="21"/>
    </row>
    <row r="168" spans="1:7" ht="14.25">
      <c r="A168" s="13"/>
      <c r="B168" s="13"/>
      <c r="C168" s="8"/>
      <c r="D168" s="2"/>
      <c r="E168" s="2"/>
      <c r="F168" s="20"/>
      <c r="G168" s="21"/>
    </row>
    <row r="169" spans="1:7" ht="14.25">
      <c r="A169" s="13"/>
      <c r="B169" s="13"/>
      <c r="C169" s="8"/>
      <c r="D169" s="2"/>
      <c r="E169" s="2"/>
      <c r="F169" s="20"/>
      <c r="G169" s="21"/>
    </row>
    <row r="170" spans="1:7" ht="14.25">
      <c r="A170" s="13"/>
      <c r="B170" s="13"/>
      <c r="C170" s="8"/>
      <c r="D170" s="2"/>
      <c r="E170" s="2"/>
      <c r="F170" s="20"/>
      <c r="G170" s="21"/>
    </row>
    <row r="171" spans="1:7" ht="14.25">
      <c r="A171" s="13"/>
      <c r="B171" s="13"/>
      <c r="C171" s="8"/>
      <c r="D171" s="2"/>
      <c r="E171" s="2"/>
      <c r="F171" s="20"/>
      <c r="G171" s="21"/>
    </row>
    <row r="172" spans="1:7" ht="14.25">
      <c r="A172" s="13"/>
      <c r="B172" s="13"/>
      <c r="C172" s="8"/>
      <c r="D172" s="2"/>
      <c r="E172" s="2"/>
      <c r="F172" s="20"/>
      <c r="G172" s="21"/>
    </row>
    <row r="173" spans="1:7" ht="14.25">
      <c r="A173" s="13"/>
      <c r="B173" s="13"/>
      <c r="C173" s="8"/>
      <c r="D173" s="2"/>
      <c r="E173" s="2"/>
      <c r="F173" s="20"/>
      <c r="G173" s="21"/>
    </row>
    <row r="174" spans="1:7" ht="14.25">
      <c r="A174" s="13"/>
      <c r="B174" s="13"/>
      <c r="C174" s="8"/>
      <c r="D174" s="2"/>
      <c r="E174" s="2"/>
      <c r="F174" s="20"/>
      <c r="G174" s="21"/>
    </row>
    <row r="175" spans="1:7" ht="14.25">
      <c r="A175" s="13"/>
      <c r="B175" s="13"/>
      <c r="C175" s="8"/>
      <c r="D175" s="2"/>
      <c r="E175" s="2"/>
      <c r="F175" s="20"/>
      <c r="G175" s="21"/>
    </row>
    <row r="176" spans="1:7" ht="14.25">
      <c r="A176" s="13"/>
      <c r="B176" s="13"/>
      <c r="C176" s="8"/>
      <c r="D176" s="2"/>
      <c r="E176" s="2"/>
      <c r="F176" s="20"/>
      <c r="G176" s="21"/>
    </row>
    <row r="177" spans="1:7" ht="14.25">
      <c r="A177" s="13"/>
      <c r="B177" s="13"/>
      <c r="C177" s="8"/>
      <c r="D177" s="2"/>
      <c r="E177" s="2"/>
      <c r="F177" s="20"/>
      <c r="G177" s="21"/>
    </row>
    <row r="178" spans="1:7" ht="14.25">
      <c r="A178" s="13"/>
      <c r="B178" s="13"/>
      <c r="C178" s="8"/>
      <c r="D178" s="2"/>
      <c r="E178" s="2"/>
      <c r="F178" s="20"/>
      <c r="G178" s="21"/>
    </row>
    <row r="179" spans="1:7" ht="14.25">
      <c r="A179" s="13"/>
      <c r="B179" s="13"/>
      <c r="C179" s="8"/>
      <c r="D179" s="2"/>
      <c r="E179" s="2"/>
      <c r="F179" s="20"/>
      <c r="G179" s="21"/>
    </row>
    <row r="180" spans="1:7" ht="14.25">
      <c r="A180" s="13"/>
      <c r="B180" s="13"/>
      <c r="C180" s="8"/>
      <c r="D180" s="2"/>
      <c r="E180" s="2"/>
      <c r="F180" s="20"/>
      <c r="G180" s="21"/>
    </row>
    <row r="181" spans="1:7" ht="14.25">
      <c r="A181" s="13"/>
      <c r="B181" s="13"/>
      <c r="C181" s="8"/>
      <c r="D181" s="2"/>
      <c r="E181" s="2"/>
      <c r="F181" s="20"/>
      <c r="G181" s="21"/>
    </row>
    <row r="182" spans="1:7" ht="14.25">
      <c r="A182" s="13"/>
      <c r="B182" s="13"/>
      <c r="C182" s="8"/>
      <c r="D182" s="2"/>
      <c r="E182" s="2"/>
      <c r="F182" s="20"/>
      <c r="G182" s="21"/>
    </row>
  </sheetData>
  <sheetProtection/>
  <mergeCells count="10">
    <mergeCell ref="F134:G134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Normal="110" zoomScaleSheetLayoutView="100" zoomScalePageLayoutView="0" workbookViewId="0" topLeftCell="A1">
      <selection activeCell="A49" sqref="A49:G49"/>
    </sheetView>
  </sheetViews>
  <sheetFormatPr defaultColWidth="9.140625" defaultRowHeight="15"/>
  <cols>
    <col min="1" max="1" width="6.7109375" style="14" bestFit="1" customWidth="1"/>
    <col min="2" max="2" width="14.28125" style="14" customWidth="1"/>
    <col min="3" max="3" width="42.8515625" style="9" customWidth="1"/>
    <col min="4" max="4" width="8.00390625" style="3" customWidth="1"/>
    <col min="5" max="5" width="9.57421875" style="7" customWidth="1"/>
    <col min="6" max="6" width="12.8515625" style="59" customWidth="1"/>
    <col min="7" max="7" width="12.8515625" style="60" customWidth="1"/>
    <col min="8" max="8" width="9.140625" style="5" customWidth="1"/>
    <col min="9" max="9" width="103.00390625" style="39" customWidth="1"/>
    <col min="10" max="16384" width="9.140625" style="5" customWidth="1"/>
  </cols>
  <sheetData>
    <row r="1" spans="1:8" ht="54" customHeight="1" thickBot="1" thickTop="1">
      <c r="A1" s="82" t="s">
        <v>252</v>
      </c>
      <c r="B1" s="83"/>
      <c r="C1" s="83"/>
      <c r="D1" s="83"/>
      <c r="E1" s="83"/>
      <c r="F1" s="83"/>
      <c r="G1" s="84"/>
      <c r="H1" s="4"/>
    </row>
    <row r="2" spans="1:8" ht="22.5" customHeight="1" thickBot="1" thickTop="1">
      <c r="A2" s="85" t="s">
        <v>253</v>
      </c>
      <c r="B2" s="86"/>
      <c r="C2" s="86"/>
      <c r="D2" s="86"/>
      <c r="E2" s="86"/>
      <c r="F2" s="86"/>
      <c r="G2" s="87"/>
      <c r="H2" s="4"/>
    </row>
    <row r="3" spans="1:8" ht="22.5" customHeight="1" thickBot="1" thickTop="1">
      <c r="A3" s="85" t="s">
        <v>373</v>
      </c>
      <c r="B3" s="86"/>
      <c r="C3" s="86"/>
      <c r="D3" s="86"/>
      <c r="E3" s="86"/>
      <c r="F3" s="86"/>
      <c r="G3" s="87"/>
      <c r="H3" s="4"/>
    </row>
    <row r="4" spans="1:8" ht="18.75" customHeight="1" thickTop="1">
      <c r="A4" s="88" t="s">
        <v>6</v>
      </c>
      <c r="B4" s="90" t="s">
        <v>7</v>
      </c>
      <c r="C4" s="90" t="s">
        <v>51</v>
      </c>
      <c r="D4" s="92" t="s">
        <v>67</v>
      </c>
      <c r="E4" s="93"/>
      <c r="F4" s="94" t="s">
        <v>65</v>
      </c>
      <c r="G4" s="96" t="s">
        <v>66</v>
      </c>
      <c r="H4" s="4"/>
    </row>
    <row r="5" spans="1:8" ht="18.75" customHeight="1" thickBot="1">
      <c r="A5" s="89"/>
      <c r="B5" s="91"/>
      <c r="C5" s="91"/>
      <c r="D5" s="17" t="s">
        <v>8</v>
      </c>
      <c r="E5" s="27" t="s">
        <v>9</v>
      </c>
      <c r="F5" s="95"/>
      <c r="G5" s="97"/>
      <c r="H5" s="6"/>
    </row>
    <row r="6" spans="1:8" ht="24" customHeight="1" thickTop="1">
      <c r="A6" s="15">
        <v>1</v>
      </c>
      <c r="B6" s="12">
        <v>2</v>
      </c>
      <c r="C6" s="10">
        <v>3</v>
      </c>
      <c r="D6" s="1">
        <v>4</v>
      </c>
      <c r="E6" s="29">
        <v>5</v>
      </c>
      <c r="F6" s="28">
        <v>6</v>
      </c>
      <c r="G6" s="19">
        <v>7</v>
      </c>
      <c r="H6" s="6"/>
    </row>
    <row r="7" spans="1:7" ht="24" customHeight="1">
      <c r="A7" s="46"/>
      <c r="B7" s="26" t="s">
        <v>255</v>
      </c>
      <c r="C7" s="47" t="s">
        <v>73</v>
      </c>
      <c r="D7" s="48"/>
      <c r="E7" s="48"/>
      <c r="F7" s="49" t="s">
        <v>0</v>
      </c>
      <c r="G7" s="50" t="str">
        <f aca="true" t="shared" si="0" ref="G7:G57">IF(F7="","",IF(F7="x","x",E7*F7))</f>
        <v>x</v>
      </c>
    </row>
    <row r="8" spans="1:7" ht="24" customHeight="1">
      <c r="A8" s="32">
        <v>1</v>
      </c>
      <c r="B8" s="33" t="s">
        <v>256</v>
      </c>
      <c r="C8" s="34" t="s">
        <v>308</v>
      </c>
      <c r="D8" s="35"/>
      <c r="E8" s="36"/>
      <c r="F8" s="37" t="s">
        <v>0</v>
      </c>
      <c r="G8" s="38" t="str">
        <f t="shared" si="0"/>
        <v>x</v>
      </c>
    </row>
    <row r="9" spans="1:7" ht="24" customHeight="1">
      <c r="A9" s="16"/>
      <c r="B9" s="18" t="s">
        <v>402</v>
      </c>
      <c r="C9" s="11" t="s">
        <v>308</v>
      </c>
      <c r="D9" s="25" t="s">
        <v>260</v>
      </c>
      <c r="E9" s="31">
        <v>0.36</v>
      </c>
      <c r="F9" s="55"/>
      <c r="G9" s="56">
        <f t="shared" si="0"/>
      </c>
    </row>
    <row r="10" spans="1:7" ht="24" customHeight="1">
      <c r="A10" s="32">
        <v>2</v>
      </c>
      <c r="B10" s="33" t="s">
        <v>309</v>
      </c>
      <c r="C10" s="34" t="s">
        <v>310</v>
      </c>
      <c r="D10" s="35"/>
      <c r="E10" s="36"/>
      <c r="F10" s="37" t="s">
        <v>0</v>
      </c>
      <c r="G10" s="38" t="str">
        <f t="shared" si="0"/>
        <v>x</v>
      </c>
    </row>
    <row r="11" spans="1:7" ht="24" customHeight="1">
      <c r="A11" s="16"/>
      <c r="B11" s="18" t="s">
        <v>403</v>
      </c>
      <c r="C11" s="11" t="s">
        <v>310</v>
      </c>
      <c r="D11" s="25" t="s">
        <v>69</v>
      </c>
      <c r="E11" s="31">
        <v>3830</v>
      </c>
      <c r="F11" s="55"/>
      <c r="G11" s="56">
        <f t="shared" si="0"/>
      </c>
    </row>
    <row r="12" spans="1:7" ht="24" customHeight="1">
      <c r="A12" s="32">
        <v>3</v>
      </c>
      <c r="B12" s="33" t="s">
        <v>311</v>
      </c>
      <c r="C12" s="34" t="s">
        <v>312</v>
      </c>
      <c r="D12" s="35"/>
      <c r="E12" s="36"/>
      <c r="F12" s="37" t="s">
        <v>0</v>
      </c>
      <c r="G12" s="38" t="str">
        <f t="shared" si="0"/>
        <v>x</v>
      </c>
    </row>
    <row r="13" spans="1:7" ht="24" customHeight="1">
      <c r="A13" s="16"/>
      <c r="B13" s="18" t="s">
        <v>400</v>
      </c>
      <c r="C13" s="11" t="s">
        <v>312</v>
      </c>
      <c r="D13" s="25" t="s">
        <v>71</v>
      </c>
      <c r="E13" s="31">
        <v>30</v>
      </c>
      <c r="F13" s="55"/>
      <c r="G13" s="56">
        <f t="shared" si="0"/>
      </c>
    </row>
    <row r="14" spans="1:7" ht="24" customHeight="1">
      <c r="A14" s="46"/>
      <c r="B14" s="26" t="s">
        <v>261</v>
      </c>
      <c r="C14" s="47" t="s">
        <v>262</v>
      </c>
      <c r="D14" s="48"/>
      <c r="E14" s="48"/>
      <c r="F14" s="49" t="s">
        <v>0</v>
      </c>
      <c r="G14" s="50" t="str">
        <f t="shared" si="0"/>
        <v>x</v>
      </c>
    </row>
    <row r="15" spans="1:7" ht="24" customHeight="1">
      <c r="A15" s="32">
        <v>4</v>
      </c>
      <c r="B15" s="33" t="s">
        <v>263</v>
      </c>
      <c r="C15" s="34" t="s">
        <v>313</v>
      </c>
      <c r="D15" s="35"/>
      <c r="E15" s="36"/>
      <c r="F15" s="37" t="s">
        <v>0</v>
      </c>
      <c r="G15" s="38" t="str">
        <f t="shared" si="0"/>
        <v>x</v>
      </c>
    </row>
    <row r="16" spans="1:7" ht="24" customHeight="1">
      <c r="A16" s="16"/>
      <c r="B16" s="18" t="s">
        <v>377</v>
      </c>
      <c r="C16" s="11"/>
      <c r="D16" s="25" t="s">
        <v>70</v>
      </c>
      <c r="E16" s="31">
        <v>350</v>
      </c>
      <c r="F16" s="55"/>
      <c r="G16" s="56">
        <f t="shared" si="0"/>
      </c>
    </row>
    <row r="17" spans="1:7" ht="24" customHeight="1">
      <c r="A17" s="32">
        <v>5</v>
      </c>
      <c r="B17" s="33" t="s">
        <v>314</v>
      </c>
      <c r="C17" s="34" t="s">
        <v>315</v>
      </c>
      <c r="D17" s="35"/>
      <c r="E17" s="36"/>
      <c r="F17" s="37" t="s">
        <v>0</v>
      </c>
      <c r="G17" s="38" t="str">
        <f t="shared" si="0"/>
        <v>x</v>
      </c>
    </row>
    <row r="18" spans="1:7" ht="24" customHeight="1">
      <c r="A18" s="16"/>
      <c r="B18" s="18" t="s">
        <v>404</v>
      </c>
      <c r="C18" s="11"/>
      <c r="D18" s="25" t="s">
        <v>70</v>
      </c>
      <c r="E18" s="31">
        <v>3350</v>
      </c>
      <c r="F18" s="55"/>
      <c r="G18" s="56">
        <f t="shared" si="0"/>
      </c>
    </row>
    <row r="19" spans="1:7" ht="24" customHeight="1">
      <c r="A19" s="32">
        <v>6</v>
      </c>
      <c r="B19" s="33" t="s">
        <v>316</v>
      </c>
      <c r="C19" s="34" t="s">
        <v>363</v>
      </c>
      <c r="D19" s="35"/>
      <c r="E19" s="36"/>
      <c r="F19" s="37" t="s">
        <v>0</v>
      </c>
      <c r="G19" s="38" t="str">
        <f t="shared" si="0"/>
        <v>x</v>
      </c>
    </row>
    <row r="20" spans="1:7" ht="56.25">
      <c r="A20" s="16"/>
      <c r="B20" s="18" t="s">
        <v>375</v>
      </c>
      <c r="C20" s="11" t="s">
        <v>362</v>
      </c>
      <c r="D20" s="25" t="s">
        <v>69</v>
      </c>
      <c r="E20" s="31">
        <v>1200</v>
      </c>
      <c r="F20" s="55"/>
      <c r="G20" s="56">
        <f t="shared" si="0"/>
      </c>
    </row>
    <row r="21" spans="1:7" ht="24" customHeight="1">
      <c r="A21" s="46"/>
      <c r="B21" s="26" t="s">
        <v>317</v>
      </c>
      <c r="C21" s="47" t="s">
        <v>318</v>
      </c>
      <c r="D21" s="48"/>
      <c r="E21" s="48"/>
      <c r="F21" s="49" t="s">
        <v>0</v>
      </c>
      <c r="G21" s="50" t="str">
        <f t="shared" si="0"/>
        <v>x</v>
      </c>
    </row>
    <row r="22" spans="1:7" ht="24" customHeight="1">
      <c r="A22" s="32">
        <v>7</v>
      </c>
      <c r="B22" s="33" t="s">
        <v>319</v>
      </c>
      <c r="C22" s="34" t="s">
        <v>320</v>
      </c>
      <c r="D22" s="35"/>
      <c r="E22" s="36"/>
      <c r="F22" s="37" t="s">
        <v>0</v>
      </c>
      <c r="G22" s="38" t="str">
        <f t="shared" si="0"/>
        <v>x</v>
      </c>
    </row>
    <row r="23" spans="1:7" ht="24" customHeight="1">
      <c r="A23" s="16"/>
      <c r="B23" s="18" t="s">
        <v>405</v>
      </c>
      <c r="C23" s="11" t="s">
        <v>320</v>
      </c>
      <c r="D23" s="25" t="s">
        <v>69</v>
      </c>
      <c r="E23" s="31">
        <v>3000</v>
      </c>
      <c r="F23" s="55"/>
      <c r="G23" s="56">
        <f t="shared" si="0"/>
      </c>
    </row>
    <row r="24" spans="1:7" ht="24" customHeight="1">
      <c r="A24" s="32">
        <v>8</v>
      </c>
      <c r="B24" s="33" t="s">
        <v>321</v>
      </c>
      <c r="C24" s="34" t="s">
        <v>322</v>
      </c>
      <c r="D24" s="35"/>
      <c r="E24" s="36"/>
      <c r="F24" s="37" t="s">
        <v>0</v>
      </c>
      <c r="G24" s="38" t="str">
        <f t="shared" si="0"/>
        <v>x</v>
      </c>
    </row>
    <row r="25" spans="1:7" ht="24" customHeight="1">
      <c r="A25" s="16"/>
      <c r="B25" s="18" t="s">
        <v>406</v>
      </c>
      <c r="C25" s="11" t="s">
        <v>323</v>
      </c>
      <c r="D25" s="25" t="s">
        <v>69</v>
      </c>
      <c r="E25" s="31">
        <v>2330</v>
      </c>
      <c r="F25" s="55"/>
      <c r="G25" s="56">
        <f t="shared" si="0"/>
      </c>
    </row>
    <row r="26" spans="1:7" ht="24" customHeight="1">
      <c r="A26" s="32">
        <v>9</v>
      </c>
      <c r="B26" s="33" t="s">
        <v>324</v>
      </c>
      <c r="C26" s="34" t="s">
        <v>325</v>
      </c>
      <c r="D26" s="35"/>
      <c r="E26" s="36"/>
      <c r="F26" s="37" t="s">
        <v>0</v>
      </c>
      <c r="G26" s="38" t="str">
        <f t="shared" si="0"/>
        <v>x</v>
      </c>
    </row>
    <row r="27" spans="1:7" ht="24" customHeight="1">
      <c r="A27" s="16"/>
      <c r="B27" s="18" t="s">
        <v>407</v>
      </c>
      <c r="C27" s="11" t="s">
        <v>326</v>
      </c>
      <c r="D27" s="25" t="s">
        <v>69</v>
      </c>
      <c r="E27" s="31">
        <v>7530</v>
      </c>
      <c r="F27" s="55"/>
      <c r="G27" s="56">
        <f t="shared" si="0"/>
      </c>
    </row>
    <row r="28" spans="1:7" ht="24" customHeight="1">
      <c r="A28" s="32">
        <v>10</v>
      </c>
      <c r="B28" s="33" t="s">
        <v>327</v>
      </c>
      <c r="C28" s="34" t="s">
        <v>328</v>
      </c>
      <c r="D28" s="35"/>
      <c r="E28" s="36"/>
      <c r="F28" s="37" t="s">
        <v>0</v>
      </c>
      <c r="G28" s="38" t="str">
        <f t="shared" si="0"/>
        <v>x</v>
      </c>
    </row>
    <row r="29" spans="1:7" ht="24" customHeight="1">
      <c r="A29" s="16"/>
      <c r="B29" s="18" t="s">
        <v>408</v>
      </c>
      <c r="C29" s="11" t="s">
        <v>323</v>
      </c>
      <c r="D29" s="25" t="s">
        <v>69</v>
      </c>
      <c r="E29" s="31">
        <v>2100</v>
      </c>
      <c r="F29" s="55"/>
      <c r="G29" s="56">
        <f t="shared" si="0"/>
      </c>
    </row>
    <row r="30" spans="1:7" ht="24" customHeight="1">
      <c r="A30" s="32">
        <v>11</v>
      </c>
      <c r="B30" s="33" t="s">
        <v>329</v>
      </c>
      <c r="C30" s="34" t="s">
        <v>330</v>
      </c>
      <c r="D30" s="35"/>
      <c r="E30" s="36"/>
      <c r="F30" s="37" t="s">
        <v>0</v>
      </c>
      <c r="G30" s="38" t="str">
        <f t="shared" si="0"/>
        <v>x</v>
      </c>
    </row>
    <row r="31" spans="1:7" ht="24" customHeight="1">
      <c r="A31" s="16"/>
      <c r="B31" s="18" t="s">
        <v>409</v>
      </c>
      <c r="C31" s="11" t="s">
        <v>323</v>
      </c>
      <c r="D31" s="25" t="s">
        <v>69</v>
      </c>
      <c r="E31" s="31">
        <v>2230</v>
      </c>
      <c r="F31" s="55"/>
      <c r="G31" s="56">
        <f t="shared" si="0"/>
      </c>
    </row>
    <row r="32" spans="1:7" ht="24" customHeight="1">
      <c r="A32" s="46"/>
      <c r="B32" s="26" t="s">
        <v>331</v>
      </c>
      <c r="C32" s="47" t="s">
        <v>332</v>
      </c>
      <c r="D32" s="48"/>
      <c r="E32" s="48"/>
      <c r="F32" s="49" t="s">
        <v>0</v>
      </c>
      <c r="G32" s="50" t="str">
        <f t="shared" si="0"/>
        <v>x</v>
      </c>
    </row>
    <row r="33" spans="1:7" ht="24" customHeight="1">
      <c r="A33" s="32">
        <v>12</v>
      </c>
      <c r="B33" s="33" t="s">
        <v>333</v>
      </c>
      <c r="C33" s="34" t="s">
        <v>334</v>
      </c>
      <c r="D33" s="35"/>
      <c r="E33" s="36"/>
      <c r="F33" s="37" t="s">
        <v>0</v>
      </c>
      <c r="G33" s="38" t="str">
        <f t="shared" si="0"/>
        <v>x</v>
      </c>
    </row>
    <row r="34" spans="1:7" ht="24" customHeight="1">
      <c r="A34" s="16"/>
      <c r="B34" s="18" t="s">
        <v>410</v>
      </c>
      <c r="C34" s="11" t="s">
        <v>334</v>
      </c>
      <c r="D34" s="25" t="s">
        <v>69</v>
      </c>
      <c r="E34" s="31">
        <v>720</v>
      </c>
      <c r="F34" s="55"/>
      <c r="G34" s="56">
        <f t="shared" si="0"/>
      </c>
    </row>
    <row r="35" spans="1:7" ht="24" customHeight="1">
      <c r="A35" s="32">
        <v>13</v>
      </c>
      <c r="B35" s="33" t="s">
        <v>335</v>
      </c>
      <c r="C35" s="34" t="s">
        <v>336</v>
      </c>
      <c r="D35" s="35"/>
      <c r="E35" s="36"/>
      <c r="F35" s="37" t="s">
        <v>0</v>
      </c>
      <c r="G35" s="38" t="str">
        <f t="shared" si="0"/>
        <v>x</v>
      </c>
    </row>
    <row r="36" spans="1:7" ht="24" customHeight="1">
      <c r="A36" s="16"/>
      <c r="B36" s="18" t="s">
        <v>411</v>
      </c>
      <c r="C36" s="11" t="s">
        <v>326</v>
      </c>
      <c r="D36" s="25" t="s">
        <v>69</v>
      </c>
      <c r="E36" s="31">
        <f>2030+230+450</f>
        <v>2710</v>
      </c>
      <c r="F36" s="55"/>
      <c r="G36" s="56">
        <f t="shared" si="0"/>
      </c>
    </row>
    <row r="37" spans="1:7" ht="24" customHeight="1">
      <c r="A37" s="32">
        <v>14</v>
      </c>
      <c r="B37" s="33" t="s">
        <v>337</v>
      </c>
      <c r="C37" s="34" t="s">
        <v>338</v>
      </c>
      <c r="D37" s="35"/>
      <c r="E37" s="36"/>
      <c r="F37" s="37" t="s">
        <v>0</v>
      </c>
      <c r="G37" s="38" t="str">
        <f t="shared" si="0"/>
        <v>x</v>
      </c>
    </row>
    <row r="38" spans="1:7" ht="24" customHeight="1">
      <c r="A38" s="16"/>
      <c r="B38" s="18" t="s">
        <v>387</v>
      </c>
      <c r="C38" s="11" t="s">
        <v>323</v>
      </c>
      <c r="D38" s="25" t="s">
        <v>69</v>
      </c>
      <c r="E38" s="31">
        <f>1910+230+450</f>
        <v>2590</v>
      </c>
      <c r="F38" s="55"/>
      <c r="G38" s="56">
        <f t="shared" si="0"/>
      </c>
    </row>
    <row r="39" spans="1:7" ht="24" customHeight="1">
      <c r="A39" s="32">
        <v>15</v>
      </c>
      <c r="B39" s="33" t="s">
        <v>339</v>
      </c>
      <c r="C39" s="34" t="s">
        <v>340</v>
      </c>
      <c r="D39" s="35"/>
      <c r="E39" s="36"/>
      <c r="F39" s="37" t="s">
        <v>0</v>
      </c>
      <c r="G39" s="38" t="str">
        <f t="shared" si="0"/>
        <v>x</v>
      </c>
    </row>
    <row r="40" spans="1:7" ht="24" customHeight="1">
      <c r="A40" s="16"/>
      <c r="B40" s="18" t="s">
        <v>412</v>
      </c>
      <c r="C40" s="11" t="s">
        <v>341</v>
      </c>
      <c r="D40" s="25" t="s">
        <v>69</v>
      </c>
      <c r="E40" s="31">
        <v>2220</v>
      </c>
      <c r="F40" s="55"/>
      <c r="G40" s="56">
        <f t="shared" si="0"/>
      </c>
    </row>
    <row r="41" spans="1:7" ht="24" customHeight="1">
      <c r="A41" s="46"/>
      <c r="B41" s="26" t="s">
        <v>342</v>
      </c>
      <c r="C41" s="47" t="s">
        <v>343</v>
      </c>
      <c r="D41" s="48"/>
      <c r="E41" s="48"/>
      <c r="F41" s="49" t="s">
        <v>0</v>
      </c>
      <c r="G41" s="50" t="str">
        <f t="shared" si="0"/>
        <v>x</v>
      </c>
    </row>
    <row r="42" spans="1:7" ht="24" customHeight="1">
      <c r="A42" s="32">
        <v>16</v>
      </c>
      <c r="B42" s="33" t="s">
        <v>344</v>
      </c>
      <c r="C42" s="34" t="s">
        <v>345</v>
      </c>
      <c r="D42" s="35"/>
      <c r="E42" s="36"/>
      <c r="F42" s="37" t="s">
        <v>0</v>
      </c>
      <c r="G42" s="38" t="str">
        <f t="shared" si="0"/>
        <v>x</v>
      </c>
    </row>
    <row r="43" spans="1:7" ht="24" customHeight="1">
      <c r="A43" s="16"/>
      <c r="B43" s="18" t="s">
        <v>413</v>
      </c>
      <c r="C43" s="11" t="s">
        <v>346</v>
      </c>
      <c r="D43" s="25" t="s">
        <v>69</v>
      </c>
      <c r="E43" s="31">
        <f>300*1.4</f>
        <v>420</v>
      </c>
      <c r="F43" s="55"/>
      <c r="G43" s="56">
        <f t="shared" si="0"/>
      </c>
    </row>
    <row r="44" spans="1:7" ht="24" customHeight="1">
      <c r="A44" s="32">
        <v>17</v>
      </c>
      <c r="B44" s="33" t="s">
        <v>344</v>
      </c>
      <c r="C44" s="34" t="s">
        <v>347</v>
      </c>
      <c r="D44" s="35"/>
      <c r="E44" s="36"/>
      <c r="F44" s="37" t="s">
        <v>0</v>
      </c>
      <c r="G44" s="38" t="str">
        <f t="shared" si="0"/>
        <v>x</v>
      </c>
    </row>
    <row r="45" spans="1:7" ht="24" customHeight="1">
      <c r="A45" s="16"/>
      <c r="B45" s="18" t="s">
        <v>414</v>
      </c>
      <c r="C45" s="11" t="s">
        <v>347</v>
      </c>
      <c r="D45" s="25" t="s">
        <v>69</v>
      </c>
      <c r="E45" s="31">
        <v>2628</v>
      </c>
      <c r="F45" s="55"/>
      <c r="G45" s="56">
        <f t="shared" si="0"/>
      </c>
    </row>
    <row r="46" spans="1:7" ht="24" customHeight="1">
      <c r="A46" s="32">
        <v>18</v>
      </c>
      <c r="B46" s="33" t="s">
        <v>348</v>
      </c>
      <c r="C46" s="34" t="s">
        <v>349</v>
      </c>
      <c r="D46" s="35"/>
      <c r="E46" s="36"/>
      <c r="F46" s="37" t="s">
        <v>0</v>
      </c>
      <c r="G46" s="38" t="str">
        <f t="shared" si="0"/>
        <v>x</v>
      </c>
    </row>
    <row r="47" spans="1:7" ht="24" customHeight="1">
      <c r="A47" s="16"/>
      <c r="B47" s="18" t="s">
        <v>410</v>
      </c>
      <c r="C47" s="11" t="s">
        <v>349</v>
      </c>
      <c r="D47" s="25" t="s">
        <v>69</v>
      </c>
      <c r="E47" s="31">
        <v>670</v>
      </c>
      <c r="F47" s="55"/>
      <c r="G47" s="56">
        <f t="shared" si="0"/>
      </c>
    </row>
    <row r="48" spans="1:7" ht="24" customHeight="1">
      <c r="A48" s="46"/>
      <c r="B48" s="26" t="s">
        <v>350</v>
      </c>
      <c r="C48" s="47" t="s">
        <v>351</v>
      </c>
      <c r="D48" s="48"/>
      <c r="E48" s="48"/>
      <c r="F48" s="49" t="s">
        <v>0</v>
      </c>
      <c r="G48" s="50" t="str">
        <f t="shared" si="0"/>
        <v>x</v>
      </c>
    </row>
    <row r="49" spans="1:9" ht="24" customHeight="1">
      <c r="A49" s="16"/>
      <c r="B49" s="18" t="s">
        <v>375</v>
      </c>
      <c r="C49" s="11" t="s">
        <v>420</v>
      </c>
      <c r="D49" s="25" t="s">
        <v>28</v>
      </c>
      <c r="E49" s="31">
        <v>1</v>
      </c>
      <c r="F49" s="55"/>
      <c r="G49" s="56">
        <f>IF(F49="","",IF(F49="x","x",E49*F49))</f>
      </c>
      <c r="I49" s="68"/>
    </row>
    <row r="50" spans="1:7" ht="24" customHeight="1">
      <c r="A50" s="32"/>
      <c r="B50" s="33" t="s">
        <v>352</v>
      </c>
      <c r="C50" s="34" t="s">
        <v>353</v>
      </c>
      <c r="D50" s="35"/>
      <c r="E50" s="36"/>
      <c r="F50" s="37" t="s">
        <v>0</v>
      </c>
      <c r="G50" s="38" t="str">
        <f t="shared" si="0"/>
        <v>x</v>
      </c>
    </row>
    <row r="51" spans="1:7" ht="24" customHeight="1">
      <c r="A51" s="16"/>
      <c r="B51" s="18" t="s">
        <v>415</v>
      </c>
      <c r="C51" s="11" t="s">
        <v>353</v>
      </c>
      <c r="D51" s="25" t="s">
        <v>69</v>
      </c>
      <c r="E51" s="31">
        <v>240</v>
      </c>
      <c r="F51" s="55"/>
      <c r="G51" s="56">
        <f t="shared" si="0"/>
      </c>
    </row>
    <row r="52" spans="1:7" ht="24" customHeight="1">
      <c r="A52" s="32"/>
      <c r="B52" s="33" t="s">
        <v>354</v>
      </c>
      <c r="C52" s="34" t="s">
        <v>355</v>
      </c>
      <c r="D52" s="35"/>
      <c r="E52" s="36"/>
      <c r="F52" s="37" t="s">
        <v>0</v>
      </c>
      <c r="G52" s="38" t="str">
        <f t="shared" si="0"/>
        <v>x</v>
      </c>
    </row>
    <row r="53" spans="1:7" ht="24" customHeight="1">
      <c r="A53" s="16"/>
      <c r="B53" s="18" t="s">
        <v>416</v>
      </c>
      <c r="C53" s="11" t="s">
        <v>356</v>
      </c>
      <c r="D53" s="25" t="s">
        <v>28</v>
      </c>
      <c r="E53" s="31">
        <v>6</v>
      </c>
      <c r="F53" s="55"/>
      <c r="G53" s="56">
        <f t="shared" si="0"/>
      </c>
    </row>
    <row r="54" spans="1:7" ht="24" customHeight="1">
      <c r="A54" s="16"/>
      <c r="B54" s="18" t="s">
        <v>417</v>
      </c>
      <c r="C54" s="11" t="s">
        <v>357</v>
      </c>
      <c r="D54" s="25" t="s">
        <v>28</v>
      </c>
      <c r="E54" s="31">
        <v>11</v>
      </c>
      <c r="F54" s="55"/>
      <c r="G54" s="56">
        <f t="shared" si="0"/>
      </c>
    </row>
    <row r="55" spans="1:7" ht="24" customHeight="1">
      <c r="A55" s="16"/>
      <c r="B55" s="18" t="s">
        <v>394</v>
      </c>
      <c r="C55" s="11" t="s">
        <v>358</v>
      </c>
      <c r="D55" s="25" t="s">
        <v>30</v>
      </c>
      <c r="E55" s="31">
        <v>136</v>
      </c>
      <c r="F55" s="55"/>
      <c r="G55" s="56">
        <f t="shared" si="0"/>
      </c>
    </row>
    <row r="56" spans="1:7" ht="24" customHeight="1">
      <c r="A56" s="46"/>
      <c r="B56" s="26" t="s">
        <v>359</v>
      </c>
      <c r="C56" s="47" t="s">
        <v>360</v>
      </c>
      <c r="D56" s="48"/>
      <c r="E56" s="48"/>
      <c r="F56" s="49" t="s">
        <v>0</v>
      </c>
      <c r="G56" s="50" t="str">
        <f t="shared" si="0"/>
        <v>x</v>
      </c>
    </row>
    <row r="57" spans="1:7" ht="33.75">
      <c r="A57" s="16"/>
      <c r="B57" s="18" t="s">
        <v>418</v>
      </c>
      <c r="C57" s="11" t="s">
        <v>361</v>
      </c>
      <c r="D57" s="25" t="s">
        <v>30</v>
      </c>
      <c r="E57" s="31">
        <v>420</v>
      </c>
      <c r="F57" s="55"/>
      <c r="G57" s="56">
        <f t="shared" si="0"/>
      </c>
    </row>
    <row r="58" spans="1:7" ht="24" customHeight="1">
      <c r="A58" s="13"/>
      <c r="B58" s="13"/>
      <c r="C58" s="8"/>
      <c r="D58" s="2"/>
      <c r="E58" s="2"/>
      <c r="F58" s="81">
        <f>SUM(G7:G57)</f>
        <v>0</v>
      </c>
      <c r="G58" s="81"/>
    </row>
    <row r="59" spans="1:7" ht="14.25">
      <c r="A59" s="13"/>
      <c r="B59" s="13"/>
      <c r="C59" s="8"/>
      <c r="D59" s="2"/>
      <c r="E59" s="2"/>
      <c r="F59" s="57"/>
      <c r="G59" s="58"/>
    </row>
    <row r="60" spans="1:7" ht="14.25">
      <c r="A60" s="13"/>
      <c r="B60" s="13"/>
      <c r="C60" s="8"/>
      <c r="D60" s="2"/>
      <c r="E60" s="2"/>
      <c r="F60" s="57"/>
      <c r="G60" s="58"/>
    </row>
    <row r="61" spans="1:7" ht="14.25">
      <c r="A61" s="13"/>
      <c r="B61" s="13"/>
      <c r="C61" s="8"/>
      <c r="D61" s="2"/>
      <c r="E61" s="2"/>
      <c r="F61" s="57"/>
      <c r="G61" s="58"/>
    </row>
    <row r="62" spans="1:7" ht="14.25">
      <c r="A62" s="13"/>
      <c r="B62" s="13"/>
      <c r="C62" s="8"/>
      <c r="D62" s="2"/>
      <c r="E62" s="2"/>
      <c r="F62" s="57"/>
      <c r="G62" s="58"/>
    </row>
    <row r="63" spans="1:7" ht="14.25">
      <c r="A63" s="13"/>
      <c r="B63" s="13"/>
      <c r="C63" s="8"/>
      <c r="D63" s="2"/>
      <c r="E63" s="2"/>
      <c r="F63" s="57"/>
      <c r="G63" s="58"/>
    </row>
  </sheetData>
  <sheetProtection/>
  <mergeCells count="10">
    <mergeCell ref="F58:G58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BreakPreview" zoomScaleNormal="11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.7109375" style="14" bestFit="1" customWidth="1"/>
    <col min="2" max="2" width="14.28125" style="14" customWidth="1"/>
    <col min="3" max="3" width="42.8515625" style="9" customWidth="1"/>
    <col min="4" max="4" width="8.00390625" style="3" customWidth="1"/>
    <col min="5" max="5" width="9.57421875" style="7" customWidth="1"/>
    <col min="6" max="6" width="12.8515625" style="59" customWidth="1"/>
    <col min="7" max="7" width="12.8515625" style="60" customWidth="1"/>
    <col min="8" max="8" width="9.140625" style="5" customWidth="1"/>
    <col min="9" max="9" width="103.00390625" style="39" customWidth="1"/>
    <col min="10" max="16384" width="9.140625" style="5" customWidth="1"/>
  </cols>
  <sheetData>
    <row r="1" spans="1:8" ht="54" customHeight="1" thickBot="1" thickTop="1">
      <c r="A1" s="82" t="s">
        <v>252</v>
      </c>
      <c r="B1" s="83"/>
      <c r="C1" s="83"/>
      <c r="D1" s="83"/>
      <c r="E1" s="83"/>
      <c r="F1" s="83"/>
      <c r="G1" s="84"/>
      <c r="H1" s="4"/>
    </row>
    <row r="2" spans="1:8" ht="22.5" customHeight="1" thickBot="1" thickTop="1">
      <c r="A2" s="85" t="s">
        <v>253</v>
      </c>
      <c r="B2" s="86"/>
      <c r="C2" s="86"/>
      <c r="D2" s="86"/>
      <c r="E2" s="86"/>
      <c r="F2" s="86"/>
      <c r="G2" s="87"/>
      <c r="H2" s="4"/>
    </row>
    <row r="3" spans="1:8" ht="22.5" customHeight="1" thickBot="1" thickTop="1">
      <c r="A3" s="85" t="s">
        <v>374</v>
      </c>
      <c r="B3" s="86"/>
      <c r="C3" s="86"/>
      <c r="D3" s="86"/>
      <c r="E3" s="86"/>
      <c r="F3" s="86"/>
      <c r="G3" s="87"/>
      <c r="H3" s="4"/>
    </row>
    <row r="4" spans="1:8" ht="18.75" customHeight="1" thickTop="1">
      <c r="A4" s="88" t="s">
        <v>6</v>
      </c>
      <c r="B4" s="90" t="s">
        <v>7</v>
      </c>
      <c r="C4" s="90" t="s">
        <v>51</v>
      </c>
      <c r="D4" s="92" t="s">
        <v>67</v>
      </c>
      <c r="E4" s="93"/>
      <c r="F4" s="94" t="s">
        <v>65</v>
      </c>
      <c r="G4" s="96" t="s">
        <v>66</v>
      </c>
      <c r="H4" s="4"/>
    </row>
    <row r="5" spans="1:8" ht="18.75" customHeight="1" thickBot="1">
      <c r="A5" s="89"/>
      <c r="B5" s="91"/>
      <c r="C5" s="91"/>
      <c r="D5" s="17" t="s">
        <v>8</v>
      </c>
      <c r="E5" s="27" t="s">
        <v>9</v>
      </c>
      <c r="F5" s="95"/>
      <c r="G5" s="97"/>
      <c r="H5" s="6"/>
    </row>
    <row r="6" spans="1:8" ht="24" customHeight="1" thickTop="1">
      <c r="A6" s="15">
        <v>1</v>
      </c>
      <c r="B6" s="12">
        <v>2</v>
      </c>
      <c r="C6" s="10">
        <v>3</v>
      </c>
      <c r="D6" s="1">
        <v>4</v>
      </c>
      <c r="E6" s="29">
        <v>5</v>
      </c>
      <c r="F6" s="28">
        <v>6</v>
      </c>
      <c r="G6" s="19">
        <v>7</v>
      </c>
      <c r="H6" s="6"/>
    </row>
    <row r="7" spans="1:8" ht="24" customHeight="1">
      <c r="A7" s="46" t="s">
        <v>254</v>
      </c>
      <c r="B7" s="26" t="s">
        <v>255</v>
      </c>
      <c r="C7" s="47" t="s">
        <v>73</v>
      </c>
      <c r="D7" s="48" t="s">
        <v>254</v>
      </c>
      <c r="E7" s="48" t="s">
        <v>254</v>
      </c>
      <c r="F7" s="49" t="s">
        <v>0</v>
      </c>
      <c r="G7" s="50" t="str">
        <f>IF(F7="","",IF(F7="x","x",E7*F7))</f>
        <v>x</v>
      </c>
      <c r="H7" s="6"/>
    </row>
    <row r="8" spans="1:7" ht="24" customHeight="1">
      <c r="A8" s="32" t="s">
        <v>254</v>
      </c>
      <c r="B8" s="33" t="s">
        <v>256</v>
      </c>
      <c r="C8" s="34" t="s">
        <v>257</v>
      </c>
      <c r="D8" s="35" t="s">
        <v>254</v>
      </c>
      <c r="E8" s="36" t="s">
        <v>254</v>
      </c>
      <c r="F8" s="37" t="s">
        <v>0</v>
      </c>
      <c r="G8" s="38" t="str">
        <f aca="true" t="shared" si="0" ref="G8:G34">IF(F8="","",IF(F8="x","x",E8*F8))</f>
        <v>x</v>
      </c>
    </row>
    <row r="9" spans="1:7" ht="24" customHeight="1">
      <c r="A9" s="16">
        <v>1</v>
      </c>
      <c r="B9" s="18" t="s">
        <v>258</v>
      </c>
      <c r="C9" s="11" t="s">
        <v>259</v>
      </c>
      <c r="D9" s="25" t="s">
        <v>260</v>
      </c>
      <c r="E9" s="31">
        <v>0.11</v>
      </c>
      <c r="F9" s="55"/>
      <c r="G9" s="56">
        <f>IF(F9="","",IF(F9="x","x",E9*F9))</f>
      </c>
    </row>
    <row r="10" spans="1:7" ht="24" customHeight="1">
      <c r="A10" s="46" t="s">
        <v>254</v>
      </c>
      <c r="B10" s="26" t="s">
        <v>261</v>
      </c>
      <c r="C10" s="47" t="s">
        <v>262</v>
      </c>
      <c r="D10" s="48" t="s">
        <v>254</v>
      </c>
      <c r="E10" s="48" t="s">
        <v>254</v>
      </c>
      <c r="F10" s="49" t="s">
        <v>0</v>
      </c>
      <c r="G10" s="50" t="str">
        <f t="shared" si="0"/>
        <v>x</v>
      </c>
    </row>
    <row r="11" spans="1:7" ht="24" customHeight="1">
      <c r="A11" s="32" t="s">
        <v>254</v>
      </c>
      <c r="B11" s="33" t="s">
        <v>263</v>
      </c>
      <c r="C11" s="34" t="s">
        <v>264</v>
      </c>
      <c r="D11" s="35" t="s">
        <v>254</v>
      </c>
      <c r="E11" s="36" t="s">
        <v>254</v>
      </c>
      <c r="F11" s="37" t="s">
        <v>0</v>
      </c>
      <c r="G11" s="38" t="str">
        <f t="shared" si="0"/>
        <v>x</v>
      </c>
    </row>
    <row r="12" spans="1:7" ht="45">
      <c r="A12" s="16">
        <v>2</v>
      </c>
      <c r="B12" s="18" t="s">
        <v>265</v>
      </c>
      <c r="C12" s="11" t="s">
        <v>266</v>
      </c>
      <c r="D12" s="25" t="s">
        <v>70</v>
      </c>
      <c r="E12" s="31">
        <v>16.19</v>
      </c>
      <c r="F12" s="55"/>
      <c r="G12" s="56">
        <f t="shared" si="0"/>
      </c>
    </row>
    <row r="13" spans="1:7" ht="45">
      <c r="A13" s="16">
        <v>3</v>
      </c>
      <c r="B13" s="18" t="s">
        <v>267</v>
      </c>
      <c r="C13" s="11" t="s">
        <v>268</v>
      </c>
      <c r="D13" s="25" t="s">
        <v>70</v>
      </c>
      <c r="E13" s="31">
        <v>145.26</v>
      </c>
      <c r="F13" s="55"/>
      <c r="G13" s="56">
        <f t="shared" si="0"/>
      </c>
    </row>
    <row r="14" spans="1:9" ht="45">
      <c r="A14" s="16">
        <v>4</v>
      </c>
      <c r="B14" s="18" t="s">
        <v>269</v>
      </c>
      <c r="C14" s="11" t="s">
        <v>270</v>
      </c>
      <c r="D14" s="25" t="s">
        <v>70</v>
      </c>
      <c r="E14" s="31">
        <v>12.67</v>
      </c>
      <c r="F14" s="55"/>
      <c r="G14" s="56">
        <f t="shared" si="0"/>
      </c>
      <c r="I14" s="40"/>
    </row>
    <row r="15" spans="1:9" ht="45">
      <c r="A15" s="16">
        <v>5</v>
      </c>
      <c r="B15" s="18" t="s">
        <v>267</v>
      </c>
      <c r="C15" s="11" t="s">
        <v>271</v>
      </c>
      <c r="D15" s="25" t="s">
        <v>70</v>
      </c>
      <c r="E15" s="31">
        <v>113.99</v>
      </c>
      <c r="F15" s="55"/>
      <c r="G15" s="56">
        <f t="shared" si="0"/>
      </c>
      <c r="I15" s="40"/>
    </row>
    <row r="16" spans="1:9" ht="45">
      <c r="A16" s="16">
        <v>6</v>
      </c>
      <c r="B16" s="18" t="s">
        <v>272</v>
      </c>
      <c r="C16" s="11" t="s">
        <v>273</v>
      </c>
      <c r="D16" s="25" t="s">
        <v>69</v>
      </c>
      <c r="E16" s="31">
        <v>308.24</v>
      </c>
      <c r="F16" s="55"/>
      <c r="G16" s="56">
        <f t="shared" si="0"/>
      </c>
      <c r="I16" s="40"/>
    </row>
    <row r="17" spans="1:7" ht="56.25">
      <c r="A17" s="16">
        <v>7</v>
      </c>
      <c r="B17" s="18" t="s">
        <v>274</v>
      </c>
      <c r="C17" s="11" t="s">
        <v>275</v>
      </c>
      <c r="D17" s="25" t="s">
        <v>69</v>
      </c>
      <c r="E17" s="31">
        <v>15.84</v>
      </c>
      <c r="F17" s="55"/>
      <c r="G17" s="56">
        <f t="shared" si="0"/>
      </c>
    </row>
    <row r="18" spans="1:9" ht="45">
      <c r="A18" s="16">
        <v>8</v>
      </c>
      <c r="B18" s="18" t="s">
        <v>276</v>
      </c>
      <c r="C18" s="11" t="s">
        <v>277</v>
      </c>
      <c r="D18" s="25" t="s">
        <v>69</v>
      </c>
      <c r="E18" s="31">
        <v>168.34</v>
      </c>
      <c r="F18" s="55"/>
      <c r="G18" s="56">
        <f t="shared" si="0"/>
      </c>
      <c r="I18" s="40"/>
    </row>
    <row r="19" spans="1:7" ht="24" customHeight="1">
      <c r="A19" s="16">
        <v>9</v>
      </c>
      <c r="B19" s="18" t="s">
        <v>278</v>
      </c>
      <c r="C19" s="11" t="s">
        <v>279</v>
      </c>
      <c r="D19" s="25" t="s">
        <v>70</v>
      </c>
      <c r="E19" s="31">
        <v>114.98</v>
      </c>
      <c r="F19" s="55"/>
      <c r="G19" s="56">
        <f t="shared" si="0"/>
      </c>
    </row>
    <row r="20" spans="1:7" ht="33.75">
      <c r="A20" s="16">
        <v>10</v>
      </c>
      <c r="B20" s="18" t="s">
        <v>280</v>
      </c>
      <c r="C20" s="11" t="s">
        <v>281</v>
      </c>
      <c r="D20" s="25" t="s">
        <v>70</v>
      </c>
      <c r="E20" s="31">
        <v>103.69</v>
      </c>
      <c r="F20" s="55"/>
      <c r="G20" s="56">
        <f t="shared" si="0"/>
      </c>
    </row>
    <row r="21" spans="1:7" ht="24" customHeight="1">
      <c r="A21" s="16">
        <v>11</v>
      </c>
      <c r="B21" s="18" t="s">
        <v>282</v>
      </c>
      <c r="C21" s="11" t="s">
        <v>283</v>
      </c>
      <c r="D21" s="25" t="s">
        <v>70</v>
      </c>
      <c r="E21" s="31">
        <v>69.91</v>
      </c>
      <c r="F21" s="55"/>
      <c r="G21" s="56">
        <f t="shared" si="0"/>
      </c>
    </row>
    <row r="22" spans="1:7" ht="24" customHeight="1">
      <c r="A22" s="16">
        <v>12</v>
      </c>
      <c r="B22" s="18" t="s">
        <v>284</v>
      </c>
      <c r="C22" s="11" t="s">
        <v>285</v>
      </c>
      <c r="D22" s="25" t="s">
        <v>70</v>
      </c>
      <c r="E22" s="31">
        <v>69.91</v>
      </c>
      <c r="F22" s="55"/>
      <c r="G22" s="56">
        <f t="shared" si="0"/>
      </c>
    </row>
    <row r="23" spans="1:7" ht="24" customHeight="1">
      <c r="A23" s="46" t="s">
        <v>254</v>
      </c>
      <c r="B23" s="26" t="s">
        <v>286</v>
      </c>
      <c r="C23" s="47" t="s">
        <v>287</v>
      </c>
      <c r="D23" s="48" t="s">
        <v>254</v>
      </c>
      <c r="E23" s="48" t="s">
        <v>254</v>
      </c>
      <c r="F23" s="49" t="s">
        <v>0</v>
      </c>
      <c r="G23" s="50" t="str">
        <f t="shared" si="0"/>
        <v>x</v>
      </c>
    </row>
    <row r="24" spans="1:7" ht="24" customHeight="1">
      <c r="A24" s="32" t="s">
        <v>254</v>
      </c>
      <c r="B24" s="33" t="s">
        <v>288</v>
      </c>
      <c r="C24" s="34" t="s">
        <v>289</v>
      </c>
      <c r="D24" s="35" t="s">
        <v>254</v>
      </c>
      <c r="E24" s="36" t="s">
        <v>254</v>
      </c>
      <c r="F24" s="37" t="s">
        <v>0</v>
      </c>
      <c r="G24" s="38" t="str">
        <f t="shared" si="0"/>
        <v>x</v>
      </c>
    </row>
    <row r="25" spans="1:7" ht="33.75">
      <c r="A25" s="16">
        <v>13</v>
      </c>
      <c r="B25" s="18" t="s">
        <v>290</v>
      </c>
      <c r="C25" s="11" t="s">
        <v>291</v>
      </c>
      <c r="D25" s="25" t="s">
        <v>70</v>
      </c>
      <c r="E25" s="31">
        <v>71.1</v>
      </c>
      <c r="F25" s="55"/>
      <c r="G25" s="56">
        <f t="shared" si="0"/>
      </c>
    </row>
    <row r="26" spans="1:7" ht="24" customHeight="1">
      <c r="A26" s="16">
        <v>14</v>
      </c>
      <c r="B26" s="18" t="s">
        <v>292</v>
      </c>
      <c r="C26" s="11" t="s">
        <v>293</v>
      </c>
      <c r="D26" s="25" t="s">
        <v>70</v>
      </c>
      <c r="E26" s="31">
        <v>9.2</v>
      </c>
      <c r="F26" s="55"/>
      <c r="G26" s="56">
        <f t="shared" si="0"/>
      </c>
    </row>
    <row r="27" spans="1:7" ht="24" customHeight="1">
      <c r="A27" s="16">
        <v>15</v>
      </c>
      <c r="B27" s="18" t="s">
        <v>294</v>
      </c>
      <c r="C27" s="11" t="s">
        <v>295</v>
      </c>
      <c r="D27" s="25" t="s">
        <v>30</v>
      </c>
      <c r="E27" s="31">
        <v>57.3</v>
      </c>
      <c r="F27" s="55"/>
      <c r="G27" s="56">
        <f t="shared" si="0"/>
      </c>
    </row>
    <row r="28" spans="1:7" ht="45">
      <c r="A28" s="16">
        <v>16</v>
      </c>
      <c r="B28" s="18" t="s">
        <v>296</v>
      </c>
      <c r="C28" s="11" t="s">
        <v>297</v>
      </c>
      <c r="D28" s="25" t="s">
        <v>30</v>
      </c>
      <c r="E28" s="31">
        <v>49.5</v>
      </c>
      <c r="F28" s="55"/>
      <c r="G28" s="56">
        <f t="shared" si="0"/>
      </c>
    </row>
    <row r="29" spans="1:7" ht="24" customHeight="1">
      <c r="A29" s="16">
        <v>17</v>
      </c>
      <c r="B29" s="18" t="s">
        <v>298</v>
      </c>
      <c r="C29" s="11" t="s">
        <v>299</v>
      </c>
      <c r="D29" s="25" t="s">
        <v>28</v>
      </c>
      <c r="E29" s="31">
        <v>6</v>
      </c>
      <c r="F29" s="55"/>
      <c r="G29" s="56">
        <f t="shared" si="0"/>
      </c>
    </row>
    <row r="30" spans="1:7" ht="33.75">
      <c r="A30" s="16">
        <v>18</v>
      </c>
      <c r="B30" s="18" t="s">
        <v>300</v>
      </c>
      <c r="C30" s="11" t="s">
        <v>301</v>
      </c>
      <c r="D30" s="25" t="s">
        <v>28</v>
      </c>
      <c r="E30" s="31">
        <v>3</v>
      </c>
      <c r="F30" s="55"/>
      <c r="G30" s="56">
        <f t="shared" si="0"/>
      </c>
    </row>
    <row r="31" spans="1:7" ht="24" customHeight="1">
      <c r="A31" s="16">
        <v>19</v>
      </c>
      <c r="B31" s="61" t="s">
        <v>302</v>
      </c>
      <c r="C31" s="11" t="s">
        <v>303</v>
      </c>
      <c r="D31" s="25" t="s">
        <v>30</v>
      </c>
      <c r="E31" s="31">
        <v>57.3</v>
      </c>
      <c r="F31" s="55"/>
      <c r="G31" s="56">
        <f t="shared" si="0"/>
      </c>
    </row>
    <row r="32" spans="1:7" ht="24" customHeight="1">
      <c r="A32" s="16">
        <v>20</v>
      </c>
      <c r="B32" s="61" t="s">
        <v>302</v>
      </c>
      <c r="C32" s="11" t="s">
        <v>304</v>
      </c>
      <c r="D32" s="25" t="s">
        <v>30</v>
      </c>
      <c r="E32" s="31">
        <v>49.5</v>
      </c>
      <c r="F32" s="55"/>
      <c r="G32" s="56">
        <f t="shared" si="0"/>
      </c>
    </row>
    <row r="33" spans="1:7" ht="45">
      <c r="A33" s="16">
        <v>21</v>
      </c>
      <c r="B33" s="18" t="s">
        <v>305</v>
      </c>
      <c r="C33" s="11" t="s">
        <v>306</v>
      </c>
      <c r="D33" s="25" t="s">
        <v>69</v>
      </c>
      <c r="E33" s="31">
        <v>28.8</v>
      </c>
      <c r="F33" s="55"/>
      <c r="G33" s="56">
        <f t="shared" si="0"/>
      </c>
    </row>
    <row r="34" spans="1:7" ht="33.75">
      <c r="A34" s="16">
        <v>22</v>
      </c>
      <c r="B34" s="18" t="s">
        <v>290</v>
      </c>
      <c r="C34" s="11" t="s">
        <v>307</v>
      </c>
      <c r="D34" s="25" t="s">
        <v>69</v>
      </c>
      <c r="E34" s="31">
        <v>2.88</v>
      </c>
      <c r="F34" s="55"/>
      <c r="G34" s="56">
        <f t="shared" si="0"/>
      </c>
    </row>
    <row r="35" spans="1:7" ht="24" customHeight="1">
      <c r="A35" s="13"/>
      <c r="B35" s="13"/>
      <c r="C35" s="8"/>
      <c r="D35" s="2"/>
      <c r="E35" s="2"/>
      <c r="F35" s="81">
        <f>SUM(G7:G34)</f>
        <v>0</v>
      </c>
      <c r="G35" s="81"/>
    </row>
    <row r="36" spans="1:7" ht="14.25">
      <c r="A36" s="13"/>
      <c r="B36" s="13"/>
      <c r="C36" s="8"/>
      <c r="D36" s="2"/>
      <c r="E36" s="2"/>
      <c r="F36" s="57"/>
      <c r="G36" s="58"/>
    </row>
    <row r="37" spans="1:7" ht="14.25">
      <c r="A37" s="13"/>
      <c r="B37" s="13"/>
      <c r="C37" s="8"/>
      <c r="D37" s="2"/>
      <c r="E37" s="2"/>
      <c r="F37" s="57"/>
      <c r="G37" s="58"/>
    </row>
    <row r="38" spans="1:7" ht="14.25">
      <c r="A38" s="13"/>
      <c r="B38" s="13"/>
      <c r="C38" s="8"/>
      <c r="D38" s="2"/>
      <c r="E38" s="2"/>
      <c r="F38" s="57"/>
      <c r="G38" s="58"/>
    </row>
    <row r="39" spans="1:7" ht="14.25">
      <c r="A39" s="13"/>
      <c r="B39" s="13"/>
      <c r="C39" s="8"/>
      <c r="D39" s="2"/>
      <c r="E39" s="2"/>
      <c r="F39" s="57"/>
      <c r="G39" s="58"/>
    </row>
    <row r="40" spans="1:7" ht="14.25">
      <c r="A40" s="13"/>
      <c r="B40" s="13"/>
      <c r="C40" s="8"/>
      <c r="D40" s="2"/>
      <c r="E40" s="2"/>
      <c r="F40" s="57"/>
      <c r="G40" s="58"/>
    </row>
    <row r="41" spans="1:7" ht="14.25">
      <c r="A41" s="13"/>
      <c r="B41" s="13"/>
      <c r="C41" s="8"/>
      <c r="D41" s="2"/>
      <c r="E41" s="2"/>
      <c r="F41" s="57"/>
      <c r="G41" s="58"/>
    </row>
    <row r="42" spans="1:7" ht="14.25">
      <c r="A42" s="13"/>
      <c r="B42" s="13"/>
      <c r="C42" s="8"/>
      <c r="D42" s="2"/>
      <c r="E42" s="2"/>
      <c r="F42" s="57"/>
      <c r="G42" s="58"/>
    </row>
    <row r="43" spans="1:7" ht="14.25">
      <c r="A43" s="13"/>
      <c r="B43" s="13"/>
      <c r="C43" s="8"/>
      <c r="D43" s="2"/>
      <c r="E43" s="2"/>
      <c r="F43" s="57"/>
      <c r="G43" s="58"/>
    </row>
    <row r="44" spans="1:7" ht="14.25">
      <c r="A44" s="13"/>
      <c r="B44" s="13"/>
      <c r="C44" s="8"/>
      <c r="D44" s="2"/>
      <c r="E44" s="2"/>
      <c r="F44" s="57"/>
      <c r="G44" s="58"/>
    </row>
    <row r="45" spans="1:7" ht="14.25">
      <c r="A45" s="13"/>
      <c r="B45" s="13"/>
      <c r="C45" s="8"/>
      <c r="D45" s="2"/>
      <c r="E45" s="2"/>
      <c r="F45" s="57"/>
      <c r="G45" s="58"/>
    </row>
    <row r="46" spans="1:7" ht="14.25">
      <c r="A46" s="13"/>
      <c r="B46" s="13"/>
      <c r="C46" s="8"/>
      <c r="D46" s="2"/>
      <c r="E46" s="2"/>
      <c r="F46" s="57"/>
      <c r="G46" s="58"/>
    </row>
    <row r="47" spans="1:7" ht="14.25">
      <c r="A47" s="13"/>
      <c r="B47" s="13"/>
      <c r="C47" s="8"/>
      <c r="D47" s="2"/>
      <c r="E47" s="2"/>
      <c r="F47" s="57"/>
      <c r="G47" s="58"/>
    </row>
    <row r="48" spans="1:7" ht="14.25">
      <c r="A48" s="13"/>
      <c r="B48" s="13"/>
      <c r="C48" s="8"/>
      <c r="D48" s="2"/>
      <c r="E48" s="2"/>
      <c r="F48" s="57"/>
      <c r="G48" s="58"/>
    </row>
    <row r="49" spans="1:7" ht="14.25">
      <c r="A49" s="13"/>
      <c r="B49" s="13"/>
      <c r="C49" s="8"/>
      <c r="D49" s="2"/>
      <c r="E49" s="2"/>
      <c r="F49" s="57"/>
      <c r="G49" s="58"/>
    </row>
    <row r="50" spans="1:7" ht="14.25">
      <c r="A50" s="13"/>
      <c r="B50" s="13"/>
      <c r="C50" s="8"/>
      <c r="D50" s="2"/>
      <c r="E50" s="2"/>
      <c r="F50" s="57"/>
      <c r="G50" s="58"/>
    </row>
    <row r="51" spans="1:7" ht="14.25">
      <c r="A51" s="13"/>
      <c r="B51" s="13"/>
      <c r="C51" s="8"/>
      <c r="D51" s="2"/>
      <c r="E51" s="2"/>
      <c r="F51" s="57"/>
      <c r="G51" s="58"/>
    </row>
    <row r="52" spans="1:7" ht="14.25">
      <c r="A52" s="13"/>
      <c r="B52" s="13"/>
      <c r="C52" s="8"/>
      <c r="D52" s="2"/>
      <c r="E52" s="2"/>
      <c r="F52" s="57"/>
      <c r="G52" s="58"/>
    </row>
    <row r="53" spans="1:7" ht="14.25">
      <c r="A53" s="13"/>
      <c r="B53" s="13"/>
      <c r="C53" s="8"/>
      <c r="D53" s="2"/>
      <c r="E53" s="2"/>
      <c r="F53" s="57"/>
      <c r="G53" s="58"/>
    </row>
    <row r="54" spans="1:7" ht="14.25">
      <c r="A54" s="13"/>
      <c r="B54" s="13"/>
      <c r="C54" s="8"/>
      <c r="D54" s="2"/>
      <c r="E54" s="2"/>
      <c r="F54" s="57"/>
      <c r="G54" s="58"/>
    </row>
    <row r="55" spans="1:7" ht="14.25">
      <c r="A55" s="13"/>
      <c r="B55" s="13"/>
      <c r="C55" s="8"/>
      <c r="D55" s="2"/>
      <c r="E55" s="2"/>
      <c r="F55" s="57"/>
      <c r="G55" s="58"/>
    </row>
    <row r="56" spans="1:7" ht="14.25">
      <c r="A56" s="13"/>
      <c r="B56" s="13"/>
      <c r="C56" s="8"/>
      <c r="D56" s="2"/>
      <c r="E56" s="2"/>
      <c r="F56" s="57"/>
      <c r="G56" s="58"/>
    </row>
    <row r="57" spans="1:7" ht="14.25">
      <c r="A57" s="13"/>
      <c r="B57" s="13"/>
      <c r="C57" s="8"/>
      <c r="D57" s="2"/>
      <c r="E57" s="2"/>
      <c r="F57" s="57"/>
      <c r="G57" s="58"/>
    </row>
    <row r="58" spans="1:7" ht="14.25">
      <c r="A58" s="13"/>
      <c r="B58" s="13"/>
      <c r="C58" s="8"/>
      <c r="D58" s="2"/>
      <c r="E58" s="2"/>
      <c r="F58" s="57"/>
      <c r="G58" s="58"/>
    </row>
    <row r="59" spans="1:7" ht="14.25">
      <c r="A59" s="13"/>
      <c r="B59" s="13"/>
      <c r="C59" s="8"/>
      <c r="D59" s="2"/>
      <c r="E59" s="2"/>
      <c r="F59" s="57"/>
      <c r="G59" s="58"/>
    </row>
    <row r="60" spans="1:7" ht="14.25">
      <c r="A60" s="13"/>
      <c r="B60" s="13"/>
      <c r="C60" s="8"/>
      <c r="D60" s="2"/>
      <c r="E60" s="2"/>
      <c r="F60" s="57"/>
      <c r="G60" s="58"/>
    </row>
    <row r="61" spans="1:7" ht="14.25">
      <c r="A61" s="13"/>
      <c r="B61" s="13"/>
      <c r="C61" s="8"/>
      <c r="D61" s="2"/>
      <c r="E61" s="2"/>
      <c r="F61" s="57"/>
      <c r="G61" s="58"/>
    </row>
    <row r="62" spans="1:7" ht="14.25">
      <c r="A62" s="13"/>
      <c r="B62" s="13"/>
      <c r="C62" s="8"/>
      <c r="D62" s="2"/>
      <c r="E62" s="2"/>
      <c r="F62" s="57"/>
      <c r="G62" s="58"/>
    </row>
    <row r="63" spans="1:7" ht="14.25">
      <c r="A63" s="13"/>
      <c r="B63" s="13"/>
      <c r="C63" s="8"/>
      <c r="D63" s="2"/>
      <c r="E63" s="2"/>
      <c r="F63" s="57"/>
      <c r="G63" s="58"/>
    </row>
    <row r="64" spans="1:7" ht="14.25">
      <c r="A64" s="13"/>
      <c r="B64" s="13"/>
      <c r="C64" s="8"/>
      <c r="D64" s="2"/>
      <c r="E64" s="2"/>
      <c r="F64" s="57"/>
      <c r="G64" s="58"/>
    </row>
    <row r="65" spans="1:7" ht="14.25">
      <c r="A65" s="13"/>
      <c r="B65" s="13"/>
      <c r="C65" s="8"/>
      <c r="D65" s="2"/>
      <c r="E65" s="2"/>
      <c r="F65" s="57"/>
      <c r="G65" s="58"/>
    </row>
    <row r="66" spans="1:7" ht="14.25">
      <c r="A66" s="13"/>
      <c r="B66" s="13"/>
      <c r="C66" s="8"/>
      <c r="D66" s="2"/>
      <c r="E66" s="2"/>
      <c r="F66" s="57"/>
      <c r="G66" s="58"/>
    </row>
    <row r="67" spans="1:7" ht="14.25">
      <c r="A67" s="13"/>
      <c r="B67" s="13"/>
      <c r="C67" s="8"/>
      <c r="D67" s="2"/>
      <c r="E67" s="2"/>
      <c r="F67" s="57"/>
      <c r="G67" s="58"/>
    </row>
    <row r="68" spans="1:7" ht="14.25">
      <c r="A68" s="13"/>
      <c r="B68" s="13"/>
      <c r="C68" s="8"/>
      <c r="D68" s="2"/>
      <c r="E68" s="2"/>
      <c r="F68" s="57"/>
      <c r="G68" s="58"/>
    </row>
    <row r="69" spans="1:7" ht="14.25">
      <c r="A69" s="13"/>
      <c r="B69" s="13"/>
      <c r="C69" s="8"/>
      <c r="D69" s="2"/>
      <c r="E69" s="2"/>
      <c r="F69" s="57"/>
      <c r="G69" s="58"/>
    </row>
    <row r="70" spans="1:7" ht="14.25">
      <c r="A70" s="13"/>
      <c r="B70" s="13"/>
      <c r="C70" s="8"/>
      <c r="D70" s="2"/>
      <c r="E70" s="2"/>
      <c r="F70" s="57"/>
      <c r="G70" s="58"/>
    </row>
    <row r="71" spans="1:7" ht="14.25">
      <c r="A71" s="13"/>
      <c r="B71" s="13"/>
      <c r="C71" s="8"/>
      <c r="D71" s="2"/>
      <c r="E71" s="2"/>
      <c r="F71" s="57"/>
      <c r="G71" s="58"/>
    </row>
    <row r="72" spans="1:7" ht="14.25">
      <c r="A72" s="13"/>
      <c r="B72" s="13"/>
      <c r="C72" s="8"/>
      <c r="D72" s="2"/>
      <c r="E72" s="2"/>
      <c r="F72" s="57"/>
      <c r="G72" s="58"/>
    </row>
    <row r="73" spans="1:7" ht="14.25">
      <c r="A73" s="13"/>
      <c r="B73" s="13"/>
      <c r="C73" s="8"/>
      <c r="D73" s="2"/>
      <c r="E73" s="2"/>
      <c r="F73" s="57"/>
      <c r="G73" s="58"/>
    </row>
    <row r="74" spans="1:7" ht="14.25">
      <c r="A74" s="13"/>
      <c r="B74" s="13"/>
      <c r="C74" s="8"/>
      <c r="D74" s="2"/>
      <c r="E74" s="2"/>
      <c r="F74" s="57"/>
      <c r="G74" s="58"/>
    </row>
    <row r="75" spans="1:7" ht="14.25">
      <c r="A75" s="13"/>
      <c r="B75" s="13"/>
      <c r="C75" s="8"/>
      <c r="D75" s="2"/>
      <c r="E75" s="2"/>
      <c r="F75" s="57"/>
      <c r="G75" s="58"/>
    </row>
    <row r="76" spans="1:7" ht="14.25">
      <c r="A76" s="13"/>
      <c r="B76" s="13"/>
      <c r="C76" s="8"/>
      <c r="D76" s="2"/>
      <c r="E76" s="2"/>
      <c r="F76" s="57"/>
      <c r="G76" s="58"/>
    </row>
    <row r="77" spans="1:7" ht="14.25">
      <c r="A77" s="13"/>
      <c r="B77" s="13"/>
      <c r="C77" s="8"/>
      <c r="D77" s="2"/>
      <c r="E77" s="2"/>
      <c r="F77" s="57"/>
      <c r="G77" s="58"/>
    </row>
    <row r="78" spans="1:7" ht="14.25">
      <c r="A78" s="13"/>
      <c r="B78" s="13"/>
      <c r="C78" s="8"/>
      <c r="D78" s="2"/>
      <c r="E78" s="2"/>
      <c r="F78" s="57"/>
      <c r="G78" s="58"/>
    </row>
    <row r="79" spans="1:7" ht="14.25">
      <c r="A79" s="13"/>
      <c r="B79" s="13"/>
      <c r="C79" s="8"/>
      <c r="D79" s="2"/>
      <c r="E79" s="2"/>
      <c r="F79" s="57"/>
      <c r="G79" s="58"/>
    </row>
    <row r="80" spans="1:7" ht="14.25">
      <c r="A80" s="13"/>
      <c r="B80" s="13"/>
      <c r="C80" s="8"/>
      <c r="D80" s="2"/>
      <c r="E80" s="2"/>
      <c r="F80" s="57"/>
      <c r="G80" s="58"/>
    </row>
    <row r="81" spans="1:7" ht="14.25">
      <c r="A81" s="13"/>
      <c r="B81" s="13"/>
      <c r="C81" s="8"/>
      <c r="D81" s="2"/>
      <c r="E81" s="2"/>
      <c r="F81" s="57"/>
      <c r="G81" s="58"/>
    </row>
    <row r="82" spans="1:7" ht="14.25">
      <c r="A82" s="13"/>
      <c r="B82" s="13"/>
      <c r="C82" s="8"/>
      <c r="D82" s="2"/>
      <c r="E82" s="2"/>
      <c r="F82" s="57"/>
      <c r="G82" s="58"/>
    </row>
    <row r="83" spans="1:7" ht="14.25">
      <c r="A83" s="13"/>
      <c r="B83" s="13"/>
      <c r="C83" s="8"/>
      <c r="D83" s="2"/>
      <c r="E83" s="2"/>
      <c r="F83" s="57"/>
      <c r="G83" s="58"/>
    </row>
  </sheetData>
  <sheetProtection/>
  <mergeCells count="10">
    <mergeCell ref="F35:G35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2019-06-07T10:21:01Z</dcterms:modified>
  <cp:category/>
  <cp:version/>
  <cp:contentType/>
  <cp:contentStatus/>
</cp:coreProperties>
</file>