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67" activeTab="0"/>
  </bookViews>
  <sheets>
    <sheet name="Zawada-dojazdy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<sst xmlns="http://schemas.openxmlformats.org/spreadsheetml/2006/main" count="63" uniqueCount="45">
  <si>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Nr przekroju</t>
  </si>
  <si>
    <t>Kilometr</t>
  </si>
  <si>
    <t>Średnia</t>
  </si>
  <si>
    <t>Odległość</t>
  </si>
  <si>
    <t>Powierzchnia</t>
  </si>
  <si>
    <t>powierzchnia</t>
  </si>
  <si>
    <t>m2</t>
  </si>
  <si>
    <t>Objętość</t>
  </si>
  <si>
    <t>Zużycie</t>
  </si>
  <si>
    <t>na miejscu</t>
  </si>
  <si>
    <t xml:space="preserve">Nadmiar </t>
  </si>
  <si>
    <t>Suma</t>
  </si>
  <si>
    <t>objętości</t>
  </si>
  <si>
    <t>algebraiczna</t>
  </si>
  <si>
    <t>wykop</t>
  </si>
  <si>
    <t>nasyp</t>
  </si>
  <si>
    <t>+</t>
  </si>
  <si>
    <t>-</t>
  </si>
  <si>
    <t>mb</t>
  </si>
  <si>
    <t>m3</t>
  </si>
  <si>
    <t>Suma:</t>
  </si>
  <si>
    <t>1+625</t>
  </si>
  <si>
    <t>1+650</t>
  </si>
  <si>
    <t>1+675</t>
  </si>
  <si>
    <t>1+700</t>
  </si>
  <si>
    <t>1+725</t>
  </si>
  <si>
    <t>1+750</t>
  </si>
  <si>
    <t>1+775</t>
  </si>
  <si>
    <t>1+800</t>
  </si>
  <si>
    <t>1+825</t>
  </si>
  <si>
    <t>1+850</t>
  </si>
  <si>
    <t>1+875</t>
  </si>
  <si>
    <t>1+900</t>
  </si>
  <si>
    <t>1+925</t>
  </si>
  <si>
    <t>1+950</t>
  </si>
  <si>
    <t>1+975</t>
  </si>
  <si>
    <t>2+000</t>
  </si>
  <si>
    <t>2+025</t>
  </si>
  <si>
    <t>2+050</t>
  </si>
  <si>
    <t>2+075</t>
  </si>
  <si>
    <t>2+100</t>
  </si>
  <si>
    <t>2+106,2</t>
  </si>
  <si>
    <t xml:space="preserve">Tabela robót ziemnych </t>
  </si>
  <si>
    <t>K</t>
  </si>
  <si>
    <t>Czestochowa Zawada-dojazdy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</si>
</sst>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50">
    <font>
      <sz val="10"/>
      <name val="Times New Roman CE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u val="single"/>
      <sz val="10"/>
      <name val="Times New Roman CE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4"/>
      <name val="Times New Roman CE"/>
      <family val="0"/>
    </font>
    <font>
      <b/>
      <sz val="10"/>
      <color indexed="17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33" borderId="12" xfId="0" applyFont="1" applyFill="1" applyBorder="1" applyAlignment="1">
      <alignment/>
    </xf>
    <xf numFmtId="1" fontId="7" fillId="33" borderId="13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textRotation="90"/>
    </xf>
    <xf numFmtId="165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2" fontId="6" fillId="0" borderId="15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49" fillId="0" borderId="19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4" borderId="20" xfId="0" applyNumberFormat="1" applyFont="1" applyFill="1" applyBorder="1" applyAlignment="1">
      <alignment horizontal="center" vertical="center" wrapText="1"/>
    </xf>
    <xf numFmtId="0" fontId="2" fillId="34" borderId="21" xfId="0" applyNumberFormat="1" applyFont="1" applyFill="1" applyBorder="1" applyAlignment="1">
      <alignment horizontal="center" vertical="center" wrapText="1"/>
    </xf>
    <xf numFmtId="0" fontId="2" fillId="34" borderId="22" xfId="0" applyNumberFormat="1" applyFont="1" applyFill="1" applyBorder="1" applyAlignment="1">
      <alignment horizontal="center" vertical="center" wrapText="1"/>
    </xf>
    <xf numFmtId="0" fontId="2" fillId="34" borderId="16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0" fontId="2" fillId="34" borderId="23" xfId="0" applyNumberFormat="1" applyFont="1" applyFill="1" applyBorder="1" applyAlignment="1">
      <alignment horizontal="center" vertical="center" wrapText="1"/>
    </xf>
    <xf numFmtId="0" fontId="2" fillId="34" borderId="24" xfId="0" applyNumberFormat="1" applyFont="1" applyFill="1" applyBorder="1" applyAlignment="1">
      <alignment horizontal="center" vertical="center" wrapText="1"/>
    </xf>
    <xf numFmtId="0" fontId="2" fillId="34" borderId="25" xfId="0" applyNumberFormat="1" applyFont="1" applyFill="1" applyBorder="1" applyAlignment="1">
      <alignment horizontal="center" vertical="center" wrapText="1"/>
    </xf>
    <xf numFmtId="0" fontId="2" fillId="34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textRotation="90"/>
    </xf>
    <xf numFmtId="49" fontId="6" fillId="0" borderId="28" xfId="0" applyNumberFormat="1" applyFont="1" applyBorder="1" applyAlignment="1">
      <alignment horizontal="center" vertical="center" textRotation="90"/>
    </xf>
    <xf numFmtId="49" fontId="6" fillId="0" borderId="29" xfId="0" applyNumberFormat="1" applyFont="1" applyBorder="1" applyAlignment="1">
      <alignment horizontal="center" vertical="center" textRotation="90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49" fontId="6" fillId="0" borderId="34" xfId="0" applyNumberFormat="1" applyFont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center" vertical="center" textRotation="90"/>
    </xf>
    <xf numFmtId="0" fontId="6" fillId="0" borderId="3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4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5" fontId="0" fillId="0" borderId="42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2" fontId="49" fillId="0" borderId="43" xfId="0" applyNumberFormat="1" applyFont="1" applyBorder="1" applyAlignment="1">
      <alignment horizontal="center" vertical="center"/>
    </xf>
    <xf numFmtId="2" fontId="49" fillId="0" borderId="13" xfId="0" applyNumberFormat="1" applyFont="1" applyBorder="1" applyAlignment="1">
      <alignment horizontal="center" vertical="center"/>
    </xf>
    <xf numFmtId="165" fontId="0" fillId="0" borderId="43" xfId="0" applyNumberFormat="1" applyFont="1" applyBorder="1" applyAlignment="1">
      <alignment horizontal="center" vertical="center"/>
    </xf>
    <xf numFmtId="165" fontId="0" fillId="0" borderId="44" xfId="0" applyNumberFormat="1" applyFont="1" applyBorder="1" applyAlignment="1">
      <alignment horizontal="center" vertical="center"/>
    </xf>
    <xf numFmtId="165" fontId="0" fillId="0" borderId="45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65" fontId="0" fillId="0" borderId="46" xfId="0" applyNumberFormat="1" applyFont="1" applyBorder="1" applyAlignment="1">
      <alignment horizontal="center" vertical="center"/>
    </xf>
    <xf numFmtId="165" fontId="0" fillId="0" borderId="47" xfId="0" applyNumberFormat="1" applyFont="1" applyBorder="1" applyAlignment="1">
      <alignment horizontal="center" vertical="center"/>
    </xf>
    <xf numFmtId="2" fontId="0" fillId="34" borderId="43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 vertical="center"/>
    </xf>
    <xf numFmtId="2" fontId="12" fillId="34" borderId="43" xfId="0" applyNumberFormat="1" applyFont="1" applyFill="1" applyBorder="1" applyAlignment="1">
      <alignment horizontal="center" vertical="center"/>
    </xf>
    <xf numFmtId="2" fontId="12" fillId="34" borderId="13" xfId="0" applyNumberFormat="1" applyFont="1" applyFill="1" applyBorder="1" applyAlignment="1">
      <alignment horizontal="center" vertical="center"/>
    </xf>
    <xf numFmtId="1" fontId="12" fillId="34" borderId="43" xfId="0" applyNumberFormat="1" applyFont="1" applyFill="1" applyBorder="1" applyAlignment="1">
      <alignment horizontal="center" vertical="center"/>
    </xf>
    <xf numFmtId="1" fontId="12" fillId="34" borderId="13" xfId="0" applyNumberFormat="1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1" fontId="12" fillId="34" borderId="11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65" fontId="0" fillId="0" borderId="48" xfId="0" applyNumberFormat="1" applyFont="1" applyBorder="1" applyAlignment="1">
      <alignment horizontal="center" vertical="center"/>
    </xf>
    <xf numFmtId="165" fontId="0" fillId="0" borderId="38" xfId="0" applyNumberFormat="1" applyFont="1" applyBorder="1" applyAlignment="1">
      <alignment horizontal="center" vertical="center"/>
    </xf>
    <xf numFmtId="165" fontId="0" fillId="0" borderId="36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165" fontId="0" fillId="0" borderId="43" xfId="0" applyNumberFormat="1" applyFont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 vertical="center"/>
    </xf>
    <xf numFmtId="165" fontId="0" fillId="0" borderId="49" xfId="0" applyNumberFormat="1" applyFont="1" applyBorder="1" applyAlignment="1">
      <alignment horizontal="center" vertical="center"/>
    </xf>
    <xf numFmtId="165" fontId="0" fillId="0" borderId="5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0"/>
  <sheetViews>
    <sheetView tabSelected="1" zoomScalePageLayoutView="0" workbookViewId="0" topLeftCell="A34">
      <selection activeCell="T97" sqref="T97:T98"/>
    </sheetView>
  </sheetViews>
  <sheetFormatPr defaultColWidth="9.00390625" defaultRowHeight="12.75"/>
  <cols>
    <col min="1" max="1" width="4.875" style="1" customWidth="1"/>
    <col min="2" max="2" width="16.125" style="1" customWidth="1"/>
    <col min="3" max="4" width="8.00390625" style="2" customWidth="1"/>
    <col min="5" max="6" width="8.00390625" style="1" customWidth="1"/>
    <col min="7" max="7" width="10.625" style="1" customWidth="1"/>
    <col min="8" max="8" width="12.125" style="1" customWidth="1"/>
    <col min="9" max="9" width="12.00390625" style="1" customWidth="1"/>
    <col min="10" max="10" width="4.625" style="1" customWidth="1"/>
    <col min="11" max="11" width="4.125" style="1" customWidth="1"/>
    <col min="12" max="12" width="9.00390625" style="1" customWidth="1"/>
    <col min="13" max="13" width="11.125" style="1" customWidth="1"/>
    <col min="14" max="14" width="15.125" style="1" customWidth="1"/>
    <col min="15" max="15" width="12.625" style="1" customWidth="1"/>
    <col min="16" max="17" width="9.00390625" style="1" customWidth="1"/>
    <col min="18" max="18" width="16.375" style="1" customWidth="1"/>
    <col min="19" max="19" width="9.125" style="1" customWidth="1"/>
    <col min="20" max="20" width="10.875" style="1" customWidth="1"/>
    <col min="21" max="16384" width="9.00390625" style="1" customWidth="1"/>
  </cols>
  <sheetData>
    <row r="1" spans="1:15" ht="15.75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6.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12.75" customHeight="1">
      <c r="A3" s="45" t="s">
        <v>44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 s="31"/>
    </row>
    <row r="4" spans="1:16" ht="12.75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31"/>
    </row>
    <row r="5" spans="1:16" ht="12.75" customHeight="1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P5" s="31"/>
    </row>
    <row r="6" spans="1:16" ht="13.5" customHeight="1" thickBo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31"/>
    </row>
    <row r="7" spans="1:15" ht="16.5" thickBot="1">
      <c r="A7" s="4"/>
      <c r="B7" s="13"/>
      <c r="C7" s="27"/>
      <c r="D7" s="27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 customHeight="1">
      <c r="A8" s="54" t="s">
        <v>0</v>
      </c>
      <c r="B8" s="57" t="s">
        <v>1</v>
      </c>
      <c r="C8" s="60" t="s">
        <v>4</v>
      </c>
      <c r="D8" s="61"/>
      <c r="E8" s="64" t="s">
        <v>2</v>
      </c>
      <c r="F8" s="64"/>
      <c r="G8" s="65" t="s">
        <v>3</v>
      </c>
      <c r="H8" s="61" t="s">
        <v>7</v>
      </c>
      <c r="I8" s="61"/>
      <c r="J8" s="67" t="s">
        <v>8</v>
      </c>
      <c r="K8" s="67" t="s">
        <v>9</v>
      </c>
      <c r="L8" s="64" t="s">
        <v>10</v>
      </c>
      <c r="M8" s="64"/>
      <c r="N8" s="64" t="s">
        <v>11</v>
      </c>
      <c r="O8" s="69"/>
    </row>
    <row r="9" spans="1:15" ht="12.75">
      <c r="A9" s="55"/>
      <c r="B9" s="58"/>
      <c r="C9" s="62"/>
      <c r="D9" s="63"/>
      <c r="E9" s="70" t="s">
        <v>5</v>
      </c>
      <c r="F9" s="70"/>
      <c r="G9" s="66"/>
      <c r="H9" s="63"/>
      <c r="I9" s="63"/>
      <c r="J9" s="68"/>
      <c r="K9" s="68"/>
      <c r="L9" s="70" t="s">
        <v>12</v>
      </c>
      <c r="M9" s="70"/>
      <c r="N9" s="70" t="s">
        <v>13</v>
      </c>
      <c r="O9" s="71"/>
    </row>
    <row r="10" spans="1:15" ht="12.75">
      <c r="A10" s="55"/>
      <c r="B10" s="58"/>
      <c r="C10" s="32" t="s">
        <v>14</v>
      </c>
      <c r="D10" s="29" t="s">
        <v>15</v>
      </c>
      <c r="E10" s="15" t="s">
        <v>14</v>
      </c>
      <c r="F10" s="15" t="s">
        <v>15</v>
      </c>
      <c r="G10" s="66"/>
      <c r="H10" s="15" t="s">
        <v>14</v>
      </c>
      <c r="I10" s="15" t="s">
        <v>15</v>
      </c>
      <c r="J10" s="68"/>
      <c r="K10" s="68"/>
      <c r="L10" s="15" t="s">
        <v>14</v>
      </c>
      <c r="M10" s="15" t="s">
        <v>15</v>
      </c>
      <c r="N10" s="63" t="s">
        <v>16</v>
      </c>
      <c r="O10" s="72" t="s">
        <v>17</v>
      </c>
    </row>
    <row r="11" spans="1:15" ht="12.75">
      <c r="A11" s="55"/>
      <c r="B11" s="58"/>
      <c r="C11" s="32" t="s">
        <v>16</v>
      </c>
      <c r="D11" s="29" t="s">
        <v>17</v>
      </c>
      <c r="E11" s="15" t="s">
        <v>16</v>
      </c>
      <c r="F11" s="15" t="s">
        <v>17</v>
      </c>
      <c r="G11" s="66"/>
      <c r="H11" s="15" t="s">
        <v>16</v>
      </c>
      <c r="I11" s="15" t="s">
        <v>17</v>
      </c>
      <c r="J11" s="68"/>
      <c r="K11" s="68"/>
      <c r="L11" s="15" t="s">
        <v>16</v>
      </c>
      <c r="M11" s="15" t="s">
        <v>17</v>
      </c>
      <c r="N11" s="63"/>
      <c r="O11" s="72"/>
    </row>
    <row r="12" spans="1:15" ht="12.75" customHeight="1" thickBot="1">
      <c r="A12" s="56"/>
      <c r="B12" s="59"/>
      <c r="C12" s="73" t="s">
        <v>6</v>
      </c>
      <c r="D12" s="74"/>
      <c r="E12" s="74" t="s">
        <v>6</v>
      </c>
      <c r="F12" s="74"/>
      <c r="G12" s="17" t="s">
        <v>18</v>
      </c>
      <c r="H12" s="74" t="s">
        <v>19</v>
      </c>
      <c r="I12" s="74"/>
      <c r="J12" s="74" t="s">
        <v>19</v>
      </c>
      <c r="K12" s="74"/>
      <c r="L12" s="74" t="s">
        <v>19</v>
      </c>
      <c r="M12" s="74"/>
      <c r="N12" s="74" t="s">
        <v>19</v>
      </c>
      <c r="O12" s="75"/>
    </row>
    <row r="13" spans="1:15" ht="12.75" customHeight="1">
      <c r="A13" s="35"/>
      <c r="B13" s="40">
        <v>-60</v>
      </c>
      <c r="C13" s="42">
        <v>1</v>
      </c>
      <c r="D13" s="42"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</row>
    <row r="14" spans="1:15" ht="12.75" customHeight="1">
      <c r="A14" s="35"/>
      <c r="B14" s="41"/>
      <c r="C14" s="43"/>
      <c r="D14" s="43"/>
      <c r="E14" s="39">
        <f>(C15+C13)*0.5</f>
        <v>1.5</v>
      </c>
      <c r="F14" s="39">
        <f>(D15+D13)*0.5</f>
        <v>0</v>
      </c>
      <c r="G14" s="39">
        <f>B15-B13</f>
        <v>60</v>
      </c>
      <c r="H14" s="38">
        <f>E14*G14</f>
        <v>90</v>
      </c>
      <c r="I14" s="38">
        <f>F14*G14</f>
        <v>0</v>
      </c>
      <c r="J14" s="38">
        <f>MIN(H14,I14)</f>
        <v>0</v>
      </c>
      <c r="K14" s="38"/>
      <c r="L14" s="38">
        <f>H14-J14</f>
        <v>90</v>
      </c>
      <c r="M14" s="38">
        <f>I14-J14</f>
        <v>0</v>
      </c>
      <c r="N14" s="36"/>
      <c r="O14" s="37"/>
    </row>
    <row r="15" spans="1:15" ht="12.75" customHeight="1">
      <c r="A15" s="35"/>
      <c r="B15" s="40">
        <v>0</v>
      </c>
      <c r="C15" s="42">
        <v>2</v>
      </c>
      <c r="D15" s="42">
        <v>0</v>
      </c>
      <c r="E15" s="39"/>
      <c r="F15" s="39"/>
      <c r="G15" s="39"/>
      <c r="H15" s="38"/>
      <c r="I15" s="38"/>
      <c r="J15" s="38"/>
      <c r="K15" s="38"/>
      <c r="L15" s="38"/>
      <c r="M15" s="38"/>
      <c r="N15" s="36"/>
      <c r="O15" s="37"/>
    </row>
    <row r="16" spans="1:15" ht="12.75" customHeight="1">
      <c r="A16" s="35"/>
      <c r="B16" s="41"/>
      <c r="C16" s="43"/>
      <c r="D16" s="43"/>
      <c r="E16" s="39">
        <f>(C17+C15)*0.5</f>
        <v>2.1</v>
      </c>
      <c r="F16" s="39">
        <f>(D17+D15)*0.5</f>
        <v>0</v>
      </c>
      <c r="G16" s="39">
        <f>B17-B15</f>
        <v>25</v>
      </c>
      <c r="H16" s="38">
        <f>E16*G16</f>
        <v>52.5</v>
      </c>
      <c r="I16" s="38">
        <f>F16*G16</f>
        <v>0</v>
      </c>
      <c r="J16" s="38">
        <f>MIN(H16,I16)</f>
        <v>0</v>
      </c>
      <c r="K16" s="38"/>
      <c r="L16" s="38">
        <f>H16-J16</f>
        <v>52.5</v>
      </c>
      <c r="M16" s="38">
        <f>I16-J16</f>
        <v>0</v>
      </c>
      <c r="N16" s="36"/>
      <c r="O16" s="37"/>
    </row>
    <row r="17" spans="1:15" ht="12.75" customHeight="1">
      <c r="A17" s="35"/>
      <c r="B17" s="40">
        <v>25</v>
      </c>
      <c r="C17" s="42">
        <v>2.2</v>
      </c>
      <c r="D17" s="42">
        <v>0</v>
      </c>
      <c r="E17" s="39"/>
      <c r="F17" s="39"/>
      <c r="G17" s="39"/>
      <c r="H17" s="38"/>
      <c r="I17" s="38"/>
      <c r="J17" s="38"/>
      <c r="K17" s="38"/>
      <c r="L17" s="38"/>
      <c r="M17" s="38"/>
      <c r="N17" s="36"/>
      <c r="O17" s="37"/>
    </row>
    <row r="18" spans="1:15" ht="12.75" customHeight="1">
      <c r="A18" s="35"/>
      <c r="B18" s="41"/>
      <c r="C18" s="43"/>
      <c r="D18" s="43"/>
      <c r="E18" s="39">
        <f>(C19+C17)*0.5</f>
        <v>2.1</v>
      </c>
      <c r="F18" s="39">
        <f>(D19+D17)*0.5</f>
        <v>0.6</v>
      </c>
      <c r="G18" s="39">
        <f>B19-B17</f>
        <v>25</v>
      </c>
      <c r="H18" s="38">
        <f>E18*G18</f>
        <v>52.5</v>
      </c>
      <c r="I18" s="38">
        <f>F18*G18</f>
        <v>15</v>
      </c>
      <c r="J18" s="38">
        <f>MIN(H18,I18)</f>
        <v>15</v>
      </c>
      <c r="K18" s="38"/>
      <c r="L18" s="38">
        <f>H18-J18</f>
        <v>37.5</v>
      </c>
      <c r="M18" s="38">
        <f>I18-J18</f>
        <v>0</v>
      </c>
      <c r="N18" s="36"/>
      <c r="O18" s="37"/>
    </row>
    <row r="19" spans="1:20" ht="12.75">
      <c r="A19" s="76"/>
      <c r="B19" s="40">
        <v>50</v>
      </c>
      <c r="C19" s="42">
        <v>2</v>
      </c>
      <c r="D19" s="42">
        <v>1.2</v>
      </c>
      <c r="E19" s="39"/>
      <c r="F19" s="39"/>
      <c r="G19" s="39"/>
      <c r="H19" s="38"/>
      <c r="I19" s="38"/>
      <c r="J19" s="38"/>
      <c r="K19" s="38"/>
      <c r="L19" s="38"/>
      <c r="M19" s="38"/>
      <c r="N19" s="78"/>
      <c r="O19" s="78">
        <v>0</v>
      </c>
      <c r="R19" s="40">
        <v>244</v>
      </c>
      <c r="T19" s="80">
        <v>0</v>
      </c>
    </row>
    <row r="20" spans="1:20" ht="12.75">
      <c r="A20" s="77"/>
      <c r="B20" s="41"/>
      <c r="C20" s="43"/>
      <c r="D20" s="43"/>
      <c r="E20" s="39">
        <f>(C21+C19)*0.5</f>
        <v>2.05</v>
      </c>
      <c r="F20" s="39">
        <f>(D21+D19)*0.5</f>
        <v>1.9</v>
      </c>
      <c r="G20" s="39">
        <f>B21-B19</f>
        <v>25</v>
      </c>
      <c r="H20" s="38">
        <f>E20*G20</f>
        <v>51.24999999999999</v>
      </c>
      <c r="I20" s="38">
        <f>F20*G20</f>
        <v>47.5</v>
      </c>
      <c r="J20" s="38">
        <f>MIN(H20,I20)</f>
        <v>47.5</v>
      </c>
      <c r="K20" s="38"/>
      <c r="L20" s="38">
        <f>H20-J20</f>
        <v>3.749999999999993</v>
      </c>
      <c r="M20" s="38">
        <f>I20-J20</f>
        <v>0</v>
      </c>
      <c r="N20" s="79"/>
      <c r="O20" s="79"/>
      <c r="R20" s="41"/>
      <c r="T20" s="80"/>
    </row>
    <row r="21" spans="1:20" ht="12.75">
      <c r="A21" s="81">
        <v>1</v>
      </c>
      <c r="B21" s="41">
        <v>75</v>
      </c>
      <c r="C21" s="43">
        <v>2.1</v>
      </c>
      <c r="D21" s="43">
        <v>2.6</v>
      </c>
      <c r="E21" s="39"/>
      <c r="F21" s="39"/>
      <c r="G21" s="39"/>
      <c r="H21" s="38"/>
      <c r="I21" s="38"/>
      <c r="J21" s="38"/>
      <c r="K21" s="38"/>
      <c r="L21" s="38"/>
      <c r="M21" s="38"/>
      <c r="N21" s="79">
        <f>IF(T21&gt;0,T21,"")</f>
        <v>3.749999999999993</v>
      </c>
      <c r="O21" s="79">
        <f>IF(T21&lt;0,T21*-1,"")</f>
      </c>
      <c r="R21" s="41">
        <v>263</v>
      </c>
      <c r="T21" s="82">
        <f>IF(L20&gt;M20,T19+L20,T19-M20)</f>
        <v>3.749999999999993</v>
      </c>
    </row>
    <row r="22" spans="1:20" ht="12.75">
      <c r="A22" s="81"/>
      <c r="B22" s="41"/>
      <c r="C22" s="43"/>
      <c r="D22" s="43"/>
      <c r="E22" s="39">
        <f>(C23+C21)*0.5</f>
        <v>1.8</v>
      </c>
      <c r="F22" s="39">
        <f>(D23+D21)*0.5</f>
        <v>6.3</v>
      </c>
      <c r="G22" s="39">
        <f>B23-B21</f>
        <v>25</v>
      </c>
      <c r="H22" s="38">
        <f>E22*G22</f>
        <v>45</v>
      </c>
      <c r="I22" s="38">
        <f>F22*G22</f>
        <v>157.5</v>
      </c>
      <c r="J22" s="38">
        <f>MIN(H22,I22)</f>
        <v>45</v>
      </c>
      <c r="K22" s="38"/>
      <c r="L22" s="38">
        <f>H22-J22</f>
        <v>0</v>
      </c>
      <c r="M22" s="38">
        <f>I22-J22</f>
        <v>112.5</v>
      </c>
      <c r="N22" s="79"/>
      <c r="O22" s="79"/>
      <c r="R22" s="41"/>
      <c r="T22" s="82"/>
    </row>
    <row r="23" spans="1:20" ht="12.75">
      <c r="A23" s="81">
        <v>2</v>
      </c>
      <c r="B23" s="41">
        <v>100</v>
      </c>
      <c r="C23" s="43">
        <v>1.5</v>
      </c>
      <c r="D23" s="43">
        <v>10</v>
      </c>
      <c r="E23" s="39"/>
      <c r="F23" s="39"/>
      <c r="G23" s="39"/>
      <c r="H23" s="38"/>
      <c r="I23" s="38"/>
      <c r="J23" s="38"/>
      <c r="K23" s="38"/>
      <c r="L23" s="38"/>
      <c r="M23" s="38"/>
      <c r="N23" s="79">
        <f>IF(T23&gt;0,T23,"")</f>
      </c>
      <c r="O23" s="79">
        <f>IF(T23&lt;0,T23*-1,"")</f>
        <v>108.75</v>
      </c>
      <c r="R23" s="41">
        <v>275</v>
      </c>
      <c r="T23" s="82">
        <f>IF(L22&gt;M22,T21+L22,T21-M22)</f>
        <v>-108.75</v>
      </c>
    </row>
    <row r="24" spans="1:20" ht="12.75">
      <c r="A24" s="81"/>
      <c r="B24" s="41"/>
      <c r="C24" s="43"/>
      <c r="D24" s="43"/>
      <c r="E24" s="39">
        <f>(C25+C23)*0.5</f>
        <v>0.75</v>
      </c>
      <c r="F24" s="39">
        <f>(D25+D23)*0.5</f>
        <v>15</v>
      </c>
      <c r="G24" s="39">
        <f>B25-B23</f>
        <v>25</v>
      </c>
      <c r="H24" s="38">
        <f>E24*G24</f>
        <v>18.75</v>
      </c>
      <c r="I24" s="38">
        <f>F24*G24</f>
        <v>375</v>
      </c>
      <c r="J24" s="38">
        <f>MIN(H24,I24)</f>
        <v>18.75</v>
      </c>
      <c r="K24" s="38"/>
      <c r="L24" s="38">
        <f>H24-J24</f>
        <v>0</v>
      </c>
      <c r="M24" s="38">
        <f>I24-J24</f>
        <v>356.25</v>
      </c>
      <c r="N24" s="79"/>
      <c r="O24" s="79"/>
      <c r="R24" s="41"/>
      <c r="T24" s="82"/>
    </row>
    <row r="25" spans="1:20" ht="12.75">
      <c r="A25" s="81">
        <v>3</v>
      </c>
      <c r="B25" s="41">
        <v>125</v>
      </c>
      <c r="C25" s="43"/>
      <c r="D25" s="43">
        <v>20</v>
      </c>
      <c r="E25" s="39"/>
      <c r="F25" s="39"/>
      <c r="G25" s="39"/>
      <c r="H25" s="38"/>
      <c r="I25" s="38"/>
      <c r="J25" s="38"/>
      <c r="K25" s="38"/>
      <c r="L25" s="38"/>
      <c r="M25" s="38"/>
      <c r="N25" s="79">
        <f>IF(T25&gt;0,T25,"")</f>
      </c>
      <c r="O25" s="79">
        <f>IF(T25&lt;0,T25*-1,"")</f>
        <v>465</v>
      </c>
      <c r="R25" s="41">
        <v>300</v>
      </c>
      <c r="T25" s="82">
        <f>IF(L24&gt;M24,T23+L24,T23-M24)</f>
        <v>-465</v>
      </c>
    </row>
    <row r="26" spans="1:20" ht="12.75">
      <c r="A26" s="81"/>
      <c r="B26" s="41"/>
      <c r="C26" s="43"/>
      <c r="D26" s="43"/>
      <c r="E26" s="39">
        <f>(C27+C25)*0.5</f>
        <v>0</v>
      </c>
      <c r="F26" s="39">
        <f>(D27+D25)*0.5</f>
        <v>25</v>
      </c>
      <c r="G26" s="39">
        <f>B27-B25</f>
        <v>24</v>
      </c>
      <c r="H26" s="38">
        <f>E26*G26</f>
        <v>0</v>
      </c>
      <c r="I26" s="38">
        <f>F26*G26</f>
        <v>600</v>
      </c>
      <c r="J26" s="38">
        <f>MIN(H26,I26)</f>
        <v>0</v>
      </c>
      <c r="K26" s="38"/>
      <c r="L26" s="38">
        <f>H26-J26</f>
        <v>0</v>
      </c>
      <c r="M26" s="38">
        <f>I26-J26</f>
        <v>600</v>
      </c>
      <c r="N26" s="79"/>
      <c r="O26" s="79"/>
      <c r="R26" s="41"/>
      <c r="T26" s="82"/>
    </row>
    <row r="27" spans="1:20" ht="12.75">
      <c r="A27" s="81">
        <v>4</v>
      </c>
      <c r="B27" s="41">
        <v>149</v>
      </c>
      <c r="C27" s="43"/>
      <c r="D27" s="43">
        <v>30</v>
      </c>
      <c r="E27" s="39"/>
      <c r="F27" s="39"/>
      <c r="G27" s="39"/>
      <c r="H27" s="38"/>
      <c r="I27" s="38"/>
      <c r="J27" s="38"/>
      <c r="K27" s="38"/>
      <c r="L27" s="38"/>
      <c r="M27" s="38"/>
      <c r="N27" s="79">
        <f>IF(T27&gt;0,T27,"")</f>
      </c>
      <c r="O27" s="79">
        <f>IF(T27&lt;0,T27*-1,"")</f>
        <v>1065</v>
      </c>
      <c r="R27" s="41">
        <v>325</v>
      </c>
      <c r="T27" s="82">
        <f>IF(L26&gt;M26,T25+L26,T25-M26)</f>
        <v>-1065</v>
      </c>
    </row>
    <row r="28" spans="1:20" ht="12.75">
      <c r="A28" s="81"/>
      <c r="B28" s="41"/>
      <c r="C28" s="43"/>
      <c r="D28" s="43"/>
      <c r="E28" s="39"/>
      <c r="F28" s="39"/>
      <c r="G28" s="39"/>
      <c r="H28" s="83">
        <f>SUM(H14:H26)</f>
        <v>310</v>
      </c>
      <c r="I28" s="83">
        <f>SUM(I20:I26)</f>
        <v>1180</v>
      </c>
      <c r="J28" s="38"/>
      <c r="K28" s="38"/>
      <c r="L28" s="38"/>
      <c r="M28" s="38"/>
      <c r="N28" s="79"/>
      <c r="O28" s="79"/>
      <c r="R28" s="41"/>
      <c r="T28" s="82"/>
    </row>
    <row r="29" spans="1:20" ht="12.75">
      <c r="A29" s="81">
        <v>5</v>
      </c>
      <c r="B29" s="41"/>
      <c r="C29" s="43"/>
      <c r="D29" s="43"/>
      <c r="E29" s="39"/>
      <c r="F29" s="39"/>
      <c r="G29" s="39"/>
      <c r="H29" s="83"/>
      <c r="I29" s="83"/>
      <c r="J29" s="38"/>
      <c r="K29" s="38"/>
      <c r="L29" s="38"/>
      <c r="M29" s="38"/>
      <c r="N29" s="79">
        <f>IF(T29&gt;0,T29,"")</f>
      </c>
      <c r="O29" s="79">
        <f>IF(T29&lt;0,T29*-1,"")</f>
        <v>1065</v>
      </c>
      <c r="R29" s="41">
        <v>350</v>
      </c>
      <c r="T29" s="82">
        <f>IF(L28&gt;M28,T27+L28,T27-M28)</f>
        <v>-1065</v>
      </c>
    </row>
    <row r="30" spans="1:20" ht="12.75">
      <c r="A30" s="81"/>
      <c r="B30" s="41"/>
      <c r="C30" s="43"/>
      <c r="D30" s="43"/>
      <c r="E30" s="39"/>
      <c r="F30" s="39"/>
      <c r="G30" s="39"/>
      <c r="H30" s="38"/>
      <c r="I30" s="38"/>
      <c r="J30" s="38"/>
      <c r="K30" s="38"/>
      <c r="L30" s="38"/>
      <c r="M30" s="38"/>
      <c r="N30" s="79"/>
      <c r="O30" s="79"/>
      <c r="R30" s="41"/>
      <c r="T30" s="82"/>
    </row>
    <row r="31" spans="1:20" ht="12.75">
      <c r="A31" s="81">
        <v>6</v>
      </c>
      <c r="B31" s="41">
        <v>181.6</v>
      </c>
      <c r="C31" s="43"/>
      <c r="D31" s="43">
        <v>30</v>
      </c>
      <c r="E31" s="39"/>
      <c r="F31" s="39"/>
      <c r="G31" s="39"/>
      <c r="H31" s="38"/>
      <c r="I31" s="38"/>
      <c r="J31" s="38"/>
      <c r="K31" s="38"/>
      <c r="L31" s="38"/>
      <c r="M31" s="38"/>
      <c r="N31" s="79">
        <f>IF(T31&gt;0,T31,"")</f>
      </c>
      <c r="O31" s="79">
        <f>IF(T31&lt;0,T31*-1,"")</f>
        <v>1065</v>
      </c>
      <c r="R31" s="41">
        <v>375</v>
      </c>
      <c r="T31" s="82">
        <f>IF(L30&gt;M30,T29+L30,T29-M30)</f>
        <v>-1065</v>
      </c>
    </row>
    <row r="32" spans="1:20" ht="12.75">
      <c r="A32" s="81"/>
      <c r="B32" s="41"/>
      <c r="C32" s="43"/>
      <c r="D32" s="43"/>
      <c r="E32" s="39">
        <f>(C33+C31)*0.5</f>
        <v>0</v>
      </c>
      <c r="F32" s="39">
        <f>(D33+D31)*0.5</f>
        <v>28</v>
      </c>
      <c r="G32" s="39">
        <f>B33-B31</f>
        <v>23.400000000000006</v>
      </c>
      <c r="H32" s="38">
        <f>E32*G32</f>
        <v>0</v>
      </c>
      <c r="I32" s="38">
        <f>F32*G32</f>
        <v>655.2000000000002</v>
      </c>
      <c r="J32" s="38">
        <f>MIN(H32,I32)</f>
        <v>0</v>
      </c>
      <c r="K32" s="38"/>
      <c r="L32" s="38">
        <f>H32-J32</f>
        <v>0</v>
      </c>
      <c r="M32" s="38">
        <f>I32-J32</f>
        <v>655.2000000000002</v>
      </c>
      <c r="N32" s="79"/>
      <c r="O32" s="79"/>
      <c r="R32" s="41"/>
      <c r="T32" s="82"/>
    </row>
    <row r="33" spans="1:20" ht="12.75">
      <c r="A33" s="81">
        <v>7</v>
      </c>
      <c r="B33" s="41">
        <v>205</v>
      </c>
      <c r="C33" s="43"/>
      <c r="D33" s="43">
        <v>26</v>
      </c>
      <c r="E33" s="39"/>
      <c r="F33" s="39"/>
      <c r="G33" s="39"/>
      <c r="H33" s="38"/>
      <c r="I33" s="38"/>
      <c r="J33" s="38"/>
      <c r="K33" s="38"/>
      <c r="L33" s="38"/>
      <c r="M33" s="38"/>
      <c r="N33" s="79">
        <f>IF(T33&gt;0,T33,"")</f>
      </c>
      <c r="O33" s="79">
        <f>IF(T33&lt;0,T33*-1,"")</f>
        <v>1720.2000000000003</v>
      </c>
      <c r="R33" s="41">
        <v>400</v>
      </c>
      <c r="T33" s="82">
        <f>IF(L32&gt;M32,T31+L32,T31-M32)</f>
        <v>-1720.2000000000003</v>
      </c>
    </row>
    <row r="34" spans="1:20" ht="12.75" customHeight="1">
      <c r="A34" s="81"/>
      <c r="B34" s="41"/>
      <c r="C34" s="43"/>
      <c r="D34" s="43"/>
      <c r="E34" s="39">
        <f>(C35+C33)*0.5</f>
        <v>0</v>
      </c>
      <c r="F34" s="39">
        <f>(D35+D33)*0.5</f>
        <v>23</v>
      </c>
      <c r="G34" s="39">
        <f>B35-B33</f>
        <v>20</v>
      </c>
      <c r="H34" s="38">
        <f>E34*G34</f>
        <v>0</v>
      </c>
      <c r="I34" s="38">
        <f>F34*G34</f>
        <v>460</v>
      </c>
      <c r="J34" s="38">
        <f>MIN(H34,I34)</f>
        <v>0</v>
      </c>
      <c r="K34" s="38"/>
      <c r="L34" s="38">
        <f>H34-J34</f>
        <v>0</v>
      </c>
      <c r="M34" s="38">
        <f>I34-J34</f>
        <v>460</v>
      </c>
      <c r="N34" s="79"/>
      <c r="O34" s="79"/>
      <c r="R34" s="41"/>
      <c r="T34" s="82"/>
    </row>
    <row r="35" spans="1:20" ht="12.75">
      <c r="A35" s="81">
        <v>8</v>
      </c>
      <c r="B35" s="41">
        <v>225</v>
      </c>
      <c r="C35" s="43"/>
      <c r="D35" s="43">
        <v>20</v>
      </c>
      <c r="E35" s="39"/>
      <c r="F35" s="39"/>
      <c r="G35" s="39"/>
      <c r="H35" s="38"/>
      <c r="I35" s="38"/>
      <c r="J35" s="38"/>
      <c r="K35" s="38"/>
      <c r="L35" s="38"/>
      <c r="M35" s="38"/>
      <c r="N35" s="79">
        <f>IF(T35&gt;0,T35,"")</f>
      </c>
      <c r="O35" s="79">
        <f>IF(T35&lt;0,T35*-1,"")</f>
        <v>2180.2000000000003</v>
      </c>
      <c r="R35" s="41">
        <v>425</v>
      </c>
      <c r="T35" s="82">
        <f>IF(L34&gt;M34,T33+L34,T33-M34)</f>
        <v>-2180.2000000000003</v>
      </c>
    </row>
    <row r="36" spans="1:20" ht="12.75">
      <c r="A36" s="81"/>
      <c r="B36" s="41"/>
      <c r="C36" s="43"/>
      <c r="D36" s="43"/>
      <c r="E36" s="39">
        <f>(C37+C35)*0.5</f>
        <v>0</v>
      </c>
      <c r="F36" s="39">
        <f>(D37+D35)*0.5</f>
        <v>14.5</v>
      </c>
      <c r="G36" s="39">
        <f>B37-B35</f>
        <v>25</v>
      </c>
      <c r="H36" s="38">
        <f>E36*G36</f>
        <v>0</v>
      </c>
      <c r="I36" s="38">
        <f>F36*G36</f>
        <v>362.5</v>
      </c>
      <c r="J36" s="38">
        <f>MIN(H36,I36)</f>
        <v>0</v>
      </c>
      <c r="K36" s="38"/>
      <c r="L36" s="38">
        <f>H36-J36</f>
        <v>0</v>
      </c>
      <c r="M36" s="38">
        <f>I36-J36</f>
        <v>362.5</v>
      </c>
      <c r="N36" s="79"/>
      <c r="O36" s="79"/>
      <c r="R36" s="41"/>
      <c r="T36" s="82"/>
    </row>
    <row r="37" spans="1:20" ht="12.75" customHeight="1">
      <c r="A37" s="81">
        <v>9</v>
      </c>
      <c r="B37" s="41">
        <v>250</v>
      </c>
      <c r="C37" s="43"/>
      <c r="D37" s="43">
        <v>9</v>
      </c>
      <c r="E37" s="39"/>
      <c r="F37" s="39"/>
      <c r="G37" s="39"/>
      <c r="H37" s="38"/>
      <c r="I37" s="38"/>
      <c r="J37" s="38"/>
      <c r="K37" s="38"/>
      <c r="L37" s="38"/>
      <c r="M37" s="38"/>
      <c r="N37" s="79">
        <f>IF(T37&gt;0,T37,"")</f>
      </c>
      <c r="O37" s="79">
        <f>IF(T37&lt;0,T37*-1,"")</f>
        <v>2542.7000000000003</v>
      </c>
      <c r="R37" s="41">
        <v>450</v>
      </c>
      <c r="T37" s="82">
        <f>IF(L36&gt;M36,T35+L36,T35-M36)</f>
        <v>-2542.7000000000003</v>
      </c>
    </row>
    <row r="38" spans="1:20" ht="12.75" customHeight="1">
      <c r="A38" s="81"/>
      <c r="B38" s="41"/>
      <c r="C38" s="43"/>
      <c r="D38" s="43"/>
      <c r="E38" s="39">
        <f>(C39+C37)*0.5</f>
        <v>0</v>
      </c>
      <c r="F38" s="39">
        <f>(D39+D37)*0.5</f>
        <v>5.5</v>
      </c>
      <c r="G38" s="39">
        <f>B39-B37</f>
        <v>25</v>
      </c>
      <c r="H38" s="38">
        <f>E38*G38</f>
        <v>0</v>
      </c>
      <c r="I38" s="38">
        <f>F38*G38</f>
        <v>137.5</v>
      </c>
      <c r="J38" s="38">
        <f>MIN(H38,I38)</f>
        <v>0</v>
      </c>
      <c r="K38" s="38"/>
      <c r="L38" s="38">
        <f>H38-J38</f>
        <v>0</v>
      </c>
      <c r="M38" s="38">
        <f>I38-J38</f>
        <v>137.5</v>
      </c>
      <c r="N38" s="79"/>
      <c r="O38" s="79"/>
      <c r="R38" s="41"/>
      <c r="T38" s="82"/>
    </row>
    <row r="39" spans="1:20" ht="12.75">
      <c r="A39" s="81">
        <v>10</v>
      </c>
      <c r="B39" s="41">
        <v>275</v>
      </c>
      <c r="C39" s="43"/>
      <c r="D39" s="43">
        <v>2</v>
      </c>
      <c r="E39" s="39"/>
      <c r="F39" s="39"/>
      <c r="G39" s="39"/>
      <c r="H39" s="38"/>
      <c r="I39" s="38"/>
      <c r="J39" s="38"/>
      <c r="K39" s="38"/>
      <c r="L39" s="38"/>
      <c r="M39" s="38"/>
      <c r="N39" s="79">
        <f>IF(T39&gt;0,T39,"")</f>
      </c>
      <c r="O39" s="79">
        <f>IF(T39&lt;0,T39*-1,"")</f>
        <v>2680.2000000000003</v>
      </c>
      <c r="R39" s="41">
        <v>475</v>
      </c>
      <c r="T39" s="82">
        <f>IF(L38&gt;M38,T37+L38,T37-M38)</f>
        <v>-2680.2000000000003</v>
      </c>
    </row>
    <row r="40" spans="1:20" ht="12.75">
      <c r="A40" s="81"/>
      <c r="B40" s="41"/>
      <c r="C40" s="43"/>
      <c r="D40" s="43"/>
      <c r="E40" s="39">
        <f>(C41+C39)*0.5</f>
        <v>0</v>
      </c>
      <c r="F40" s="39">
        <f>(D41+D39)*0.5</f>
        <v>1.75</v>
      </c>
      <c r="G40" s="39">
        <f>B41-B39</f>
        <v>25</v>
      </c>
      <c r="H40" s="38">
        <f>E40*G40</f>
        <v>0</v>
      </c>
      <c r="I40" s="38">
        <f>F40*G40</f>
        <v>43.75</v>
      </c>
      <c r="J40" s="38">
        <f>MIN(H40,I40)</f>
        <v>0</v>
      </c>
      <c r="K40" s="38"/>
      <c r="L40" s="38">
        <f>H40-J40</f>
        <v>0</v>
      </c>
      <c r="M40" s="38">
        <f>I40-J40</f>
        <v>43.75</v>
      </c>
      <c r="N40" s="79"/>
      <c r="O40" s="79"/>
      <c r="R40" s="41"/>
      <c r="T40" s="82"/>
    </row>
    <row r="41" spans="1:20" ht="13.5" customHeight="1">
      <c r="A41" s="81">
        <v>11</v>
      </c>
      <c r="B41" s="41">
        <v>300</v>
      </c>
      <c r="C41" s="43"/>
      <c r="D41" s="43">
        <v>1.5</v>
      </c>
      <c r="E41" s="39"/>
      <c r="F41" s="39"/>
      <c r="G41" s="39"/>
      <c r="H41" s="38"/>
      <c r="I41" s="38"/>
      <c r="J41" s="38"/>
      <c r="K41" s="38"/>
      <c r="L41" s="38"/>
      <c r="M41" s="38"/>
      <c r="N41" s="79">
        <f>IF(T41&gt;0,T41,"")</f>
      </c>
      <c r="O41" s="79">
        <f>IF(T41&lt;0,T41*-1,"")</f>
        <v>2723.9500000000003</v>
      </c>
      <c r="R41" s="41">
        <v>500</v>
      </c>
      <c r="T41" s="82">
        <f>IF(L40&gt;M40,T39+L40,T39-M40)</f>
        <v>-2723.9500000000003</v>
      </c>
    </row>
    <row r="42" spans="1:20" ht="12.75">
      <c r="A42" s="81"/>
      <c r="B42" s="41"/>
      <c r="C42" s="43"/>
      <c r="D42" s="43"/>
      <c r="E42" s="39">
        <f>(C43+C41)*0.5</f>
        <v>0</v>
      </c>
      <c r="F42" s="39">
        <f>(D43+D41)*0.5</f>
        <v>1.25</v>
      </c>
      <c r="G42" s="39">
        <f>B43-B41</f>
        <v>25</v>
      </c>
      <c r="H42" s="38">
        <f>E42*G42</f>
        <v>0</v>
      </c>
      <c r="I42" s="38">
        <f>F42*G42</f>
        <v>31.25</v>
      </c>
      <c r="J42" s="38">
        <f>MIN(H42,I42)</f>
        <v>0</v>
      </c>
      <c r="K42" s="38"/>
      <c r="L42" s="38">
        <f>H42-J42</f>
        <v>0</v>
      </c>
      <c r="M42" s="38">
        <f>I42-J42</f>
        <v>31.25</v>
      </c>
      <c r="N42" s="79"/>
      <c r="O42" s="79"/>
      <c r="R42" s="41"/>
      <c r="T42" s="82"/>
    </row>
    <row r="43" spans="1:20" ht="12.75">
      <c r="A43" s="81">
        <v>12</v>
      </c>
      <c r="B43" s="41">
        <v>325</v>
      </c>
      <c r="C43" s="43"/>
      <c r="D43" s="43">
        <v>1</v>
      </c>
      <c r="E43" s="39"/>
      <c r="F43" s="39"/>
      <c r="G43" s="39"/>
      <c r="H43" s="38"/>
      <c r="I43" s="38"/>
      <c r="J43" s="38"/>
      <c r="K43" s="38"/>
      <c r="L43" s="38"/>
      <c r="M43" s="38"/>
      <c r="N43" s="79">
        <f>IF(T43&gt;0,T43,"")</f>
      </c>
      <c r="O43" s="79">
        <f>IF(T43&lt;0,T43*-1,"")</f>
        <v>2755.2000000000003</v>
      </c>
      <c r="R43" s="41">
        <v>525</v>
      </c>
      <c r="T43" s="82">
        <f>IF(L42&gt;M42,T41+L42,T41-M42)</f>
        <v>-2755.2000000000003</v>
      </c>
    </row>
    <row r="44" spans="1:20" ht="13.5" customHeight="1">
      <c r="A44" s="81"/>
      <c r="B44" s="41"/>
      <c r="C44" s="43"/>
      <c r="D44" s="43"/>
      <c r="E44" s="39">
        <f>(C45+C43)*0.5</f>
        <v>0</v>
      </c>
      <c r="F44" s="39">
        <f>(D45+D43)*0.5</f>
        <v>1</v>
      </c>
      <c r="G44" s="39">
        <f>B45-B43</f>
        <v>25</v>
      </c>
      <c r="H44" s="38">
        <f>E44*G44</f>
        <v>0</v>
      </c>
      <c r="I44" s="38">
        <f>F44*G44</f>
        <v>25</v>
      </c>
      <c r="J44" s="38">
        <f>MIN(H44,I44)</f>
        <v>0</v>
      </c>
      <c r="K44" s="38"/>
      <c r="L44" s="38">
        <f>H44-J44</f>
        <v>0</v>
      </c>
      <c r="M44" s="38">
        <f>I44-J44</f>
        <v>25</v>
      </c>
      <c r="N44" s="79"/>
      <c r="O44" s="79"/>
      <c r="R44" s="41"/>
      <c r="T44" s="82"/>
    </row>
    <row r="45" spans="1:20" ht="12.75" customHeight="1">
      <c r="A45" s="81">
        <v>13</v>
      </c>
      <c r="B45" s="41">
        <v>350</v>
      </c>
      <c r="C45" s="43"/>
      <c r="D45" s="43">
        <v>1</v>
      </c>
      <c r="E45" s="39"/>
      <c r="F45" s="39"/>
      <c r="G45" s="39"/>
      <c r="H45" s="38"/>
      <c r="I45" s="38"/>
      <c r="J45" s="38"/>
      <c r="K45" s="38"/>
      <c r="L45" s="38"/>
      <c r="M45" s="38"/>
      <c r="N45" s="79">
        <f>IF(T45&gt;0,T45,"")</f>
      </c>
      <c r="O45" s="79">
        <f>IF(T45&lt;0,T45*-1,"")</f>
        <v>2780.2000000000003</v>
      </c>
      <c r="R45" s="41">
        <v>550</v>
      </c>
      <c r="T45" s="82">
        <f>IF(L44&gt;M44,T43+L44,T43-M44)</f>
        <v>-2780.2000000000003</v>
      </c>
    </row>
    <row r="46" spans="1:20" ht="12.75">
      <c r="A46" s="81"/>
      <c r="B46" s="41"/>
      <c r="C46" s="43"/>
      <c r="D46" s="43"/>
      <c r="E46" s="39"/>
      <c r="F46" s="39"/>
      <c r="G46" s="39"/>
      <c r="H46" s="38"/>
      <c r="I46" s="83">
        <f>SUM(I32:I44)</f>
        <v>1715.2000000000003</v>
      </c>
      <c r="J46" s="38"/>
      <c r="K46" s="38"/>
      <c r="L46" s="38"/>
      <c r="M46" s="38"/>
      <c r="N46" s="79"/>
      <c r="O46" s="79"/>
      <c r="R46" s="41"/>
      <c r="T46" s="82"/>
    </row>
    <row r="47" spans="1:20" ht="12.75">
      <c r="A47" s="81">
        <v>14</v>
      </c>
      <c r="B47" s="41"/>
      <c r="C47" s="43"/>
      <c r="D47" s="43"/>
      <c r="E47" s="39"/>
      <c r="F47" s="39"/>
      <c r="G47" s="39"/>
      <c r="H47" s="38"/>
      <c r="I47" s="83"/>
      <c r="J47" s="38"/>
      <c r="K47" s="38"/>
      <c r="L47" s="38"/>
      <c r="M47" s="38"/>
      <c r="N47" s="79">
        <f>IF(T47&gt;0,T47,"")</f>
      </c>
      <c r="O47" s="79">
        <f>IF(T47&lt;0,T47*-1,"")</f>
        <v>2780.2000000000003</v>
      </c>
      <c r="R47" s="41">
        <v>575</v>
      </c>
      <c r="T47" s="82">
        <f>IF(L46&gt;M46,T45+L46,T45-M46)</f>
        <v>-2780.2000000000003</v>
      </c>
    </row>
    <row r="48" spans="1:20" ht="12.75">
      <c r="A48" s="81"/>
      <c r="B48" s="41"/>
      <c r="C48" s="43"/>
      <c r="D48" s="43"/>
      <c r="E48" s="39"/>
      <c r="F48" s="39"/>
      <c r="G48" s="39"/>
      <c r="H48" s="38"/>
      <c r="I48" s="38"/>
      <c r="J48" s="38"/>
      <c r="K48" s="38"/>
      <c r="L48" s="38"/>
      <c r="M48" s="38"/>
      <c r="N48" s="79"/>
      <c r="O48" s="79"/>
      <c r="R48" s="41"/>
      <c r="T48" s="82"/>
    </row>
    <row r="49" spans="1:20" ht="12.75">
      <c r="A49" s="81">
        <v>15</v>
      </c>
      <c r="B49" s="41"/>
      <c r="C49" s="43"/>
      <c r="D49" s="43"/>
      <c r="E49" s="39"/>
      <c r="F49" s="39"/>
      <c r="G49" s="39"/>
      <c r="H49" s="38"/>
      <c r="I49" s="38"/>
      <c r="J49" s="38"/>
      <c r="K49" s="38"/>
      <c r="L49" s="38"/>
      <c r="M49" s="38"/>
      <c r="N49" s="79">
        <f>IF(T49&gt;0,T49,"")</f>
      </c>
      <c r="O49" s="79">
        <f>IF(T49&lt;0,T49*-1,"")</f>
        <v>2780.2000000000003</v>
      </c>
      <c r="R49" s="41">
        <v>600</v>
      </c>
      <c r="T49" s="82">
        <f>IF(L48&gt;M48,T47+L48,T47-M48)</f>
        <v>-2780.2000000000003</v>
      </c>
    </row>
    <row r="50" spans="1:20" ht="12.75" customHeight="1">
      <c r="A50" s="81"/>
      <c r="B50" s="41"/>
      <c r="C50" s="43"/>
      <c r="D50" s="43"/>
      <c r="E50" s="39">
        <f>(C51+C49)*0.5</f>
        <v>0</v>
      </c>
      <c r="F50" s="39">
        <f>(D51+D49)*0.5</f>
        <v>0</v>
      </c>
      <c r="G50" s="39">
        <f>B51-B49</f>
        <v>625</v>
      </c>
      <c r="H50" s="38">
        <f>E50*G50</f>
        <v>0</v>
      </c>
      <c r="I50" s="38">
        <f>F50*G50</f>
        <v>0</v>
      </c>
      <c r="J50" s="38">
        <f>MIN(H50,I50)</f>
        <v>0</v>
      </c>
      <c r="K50" s="38"/>
      <c r="L50" s="38">
        <f>H50-J50</f>
        <v>0</v>
      </c>
      <c r="M50" s="38">
        <f>I50-J50</f>
        <v>0</v>
      </c>
      <c r="N50" s="79"/>
      <c r="O50" s="79"/>
      <c r="R50" s="41"/>
      <c r="T50" s="82"/>
    </row>
    <row r="51" spans="1:20" ht="12.75">
      <c r="A51" s="81">
        <v>16</v>
      </c>
      <c r="B51" s="41">
        <v>625</v>
      </c>
      <c r="C51" s="43"/>
      <c r="D51" s="43"/>
      <c r="E51" s="39"/>
      <c r="F51" s="39"/>
      <c r="G51" s="39"/>
      <c r="H51" s="38"/>
      <c r="I51" s="38"/>
      <c r="J51" s="38"/>
      <c r="K51" s="38"/>
      <c r="L51" s="38"/>
      <c r="M51" s="38"/>
      <c r="N51" s="79">
        <f>IF(T51&gt;0,T51,"")</f>
      </c>
      <c r="O51" s="79">
        <f>IF(T51&lt;0,T51*-1,"")</f>
        <v>2780.2000000000003</v>
      </c>
      <c r="R51" s="41">
        <v>625</v>
      </c>
      <c r="T51" s="82">
        <f>IF(L50&gt;M50,T49+L50,T49-M50)</f>
        <v>-2780.2000000000003</v>
      </c>
    </row>
    <row r="52" spans="1:20" ht="12.75">
      <c r="A52" s="81"/>
      <c r="B52" s="41"/>
      <c r="C52" s="43"/>
      <c r="D52" s="43"/>
      <c r="E52" s="39">
        <f>(C53+C51)*0.5</f>
        <v>0</v>
      </c>
      <c r="F52" s="39">
        <f>(D53+D51)*0.5</f>
        <v>0</v>
      </c>
      <c r="G52" s="39">
        <f>B53-B51</f>
        <v>25</v>
      </c>
      <c r="H52" s="38">
        <f>E52*G52</f>
        <v>0</v>
      </c>
      <c r="I52" s="38">
        <f>F52*G52</f>
        <v>0</v>
      </c>
      <c r="J52" s="38">
        <f>MIN(H52,I52)</f>
        <v>0</v>
      </c>
      <c r="K52" s="38"/>
      <c r="L52" s="38">
        <f>H52-J52</f>
        <v>0</v>
      </c>
      <c r="M52" s="38">
        <f>I52-J52</f>
        <v>0</v>
      </c>
      <c r="N52" s="79"/>
      <c r="O52" s="79"/>
      <c r="R52" s="41"/>
      <c r="T52" s="82"/>
    </row>
    <row r="53" spans="1:20" ht="12.75" customHeight="1">
      <c r="A53" s="81">
        <v>17</v>
      </c>
      <c r="B53" s="41">
        <v>650</v>
      </c>
      <c r="C53" s="43"/>
      <c r="D53" s="43"/>
      <c r="E53" s="39"/>
      <c r="F53" s="39"/>
      <c r="G53" s="39"/>
      <c r="H53" s="38"/>
      <c r="I53" s="38"/>
      <c r="J53" s="38"/>
      <c r="K53" s="38"/>
      <c r="L53" s="38"/>
      <c r="M53" s="38"/>
      <c r="N53" s="79">
        <f>IF(T53&gt;0,T53,"")</f>
      </c>
      <c r="O53" s="79">
        <f>IF(T53&lt;0,T53*-1,"")</f>
        <v>2780.2000000000003</v>
      </c>
      <c r="R53" s="41">
        <v>650</v>
      </c>
      <c r="T53" s="82">
        <f>IF(L52&gt;M52,T51+L52,T51-M52)</f>
        <v>-2780.2000000000003</v>
      </c>
    </row>
    <row r="54" spans="1:20" ht="12.75" customHeight="1">
      <c r="A54" s="81"/>
      <c r="B54" s="41"/>
      <c r="C54" s="43"/>
      <c r="D54" s="43"/>
      <c r="E54" s="39">
        <f>(C55+C53)*0.5</f>
        <v>0</v>
      </c>
      <c r="F54" s="39">
        <f>(D55+D53)*0.5</f>
        <v>0</v>
      </c>
      <c r="G54" s="39">
        <f>B55-B53</f>
        <v>30</v>
      </c>
      <c r="H54" s="38">
        <f>E54*G54</f>
        <v>0</v>
      </c>
      <c r="I54" s="38">
        <f>F54*G54</f>
        <v>0</v>
      </c>
      <c r="J54" s="38">
        <f>MIN(H54,I54)</f>
        <v>0</v>
      </c>
      <c r="K54" s="38"/>
      <c r="L54" s="38">
        <f>H54-J54</f>
        <v>0</v>
      </c>
      <c r="M54" s="38">
        <f>I54-J54</f>
        <v>0</v>
      </c>
      <c r="N54" s="79"/>
      <c r="O54" s="79"/>
      <c r="R54" s="41"/>
      <c r="T54" s="82"/>
    </row>
    <row r="55" spans="1:20" ht="12.75">
      <c r="A55" s="81">
        <v>18</v>
      </c>
      <c r="B55" s="41">
        <v>680</v>
      </c>
      <c r="C55" s="43"/>
      <c r="D55" s="43"/>
      <c r="E55" s="39"/>
      <c r="F55" s="39"/>
      <c r="G55" s="39"/>
      <c r="H55" s="38"/>
      <c r="I55" s="38"/>
      <c r="J55" s="38"/>
      <c r="K55" s="38"/>
      <c r="L55" s="38"/>
      <c r="M55" s="38"/>
      <c r="N55" s="79">
        <f>IF(T55&gt;0,T55,"")</f>
      </c>
      <c r="O55" s="79">
        <f>IF(T55&lt;0,T55*-1,"")</f>
        <v>2780.2000000000003</v>
      </c>
      <c r="R55" s="41">
        <v>675</v>
      </c>
      <c r="T55" s="82">
        <f>IF(L54&gt;M54,T53+L54,T53-M54)</f>
        <v>-2780.2000000000003</v>
      </c>
    </row>
    <row r="56" spans="1:20" ht="12.75">
      <c r="A56" s="81"/>
      <c r="B56" s="41"/>
      <c r="C56" s="43"/>
      <c r="D56" s="43"/>
      <c r="E56" s="33"/>
      <c r="F56" s="33"/>
      <c r="G56" s="33"/>
      <c r="H56" s="34"/>
      <c r="I56" s="34"/>
      <c r="J56" s="38"/>
      <c r="K56" s="38"/>
      <c r="L56" s="34"/>
      <c r="M56" s="34"/>
      <c r="N56" s="79"/>
      <c r="O56" s="79"/>
      <c r="R56" s="41"/>
      <c r="T56" s="82"/>
    </row>
    <row r="57" spans="1:20" ht="12.75">
      <c r="A57" s="84" t="s">
        <v>43</v>
      </c>
      <c r="B57" s="86"/>
      <c r="C57" s="88"/>
      <c r="D57" s="88"/>
      <c r="E57" s="33"/>
      <c r="F57" s="33"/>
      <c r="G57" s="33"/>
      <c r="H57" s="34"/>
      <c r="I57" s="34"/>
      <c r="J57" s="91"/>
      <c r="K57" s="92"/>
      <c r="L57" s="34"/>
      <c r="M57" s="34"/>
      <c r="N57" s="90">
        <f>IF(T57&gt;0,T57,"")</f>
      </c>
      <c r="O57" s="90"/>
      <c r="R57" s="93"/>
      <c r="T57" s="94"/>
    </row>
    <row r="58" spans="1:20" ht="13.5" customHeight="1" thickBot="1">
      <c r="A58" s="85"/>
      <c r="B58" s="87"/>
      <c r="C58" s="89"/>
      <c r="D58" s="89"/>
      <c r="E58" s="96"/>
      <c r="F58" s="96"/>
      <c r="G58" s="98"/>
      <c r="H58" s="100"/>
      <c r="I58" s="100"/>
      <c r="J58" s="102"/>
      <c r="K58" s="102"/>
      <c r="L58" s="100"/>
      <c r="M58" s="100"/>
      <c r="N58" s="78"/>
      <c r="O58" s="78"/>
      <c r="R58" s="93"/>
      <c r="T58" s="95"/>
    </row>
    <row r="59" spans="1:20" ht="13.5" customHeight="1" thickBot="1">
      <c r="A59" s="104"/>
      <c r="B59" s="40"/>
      <c r="C59" s="105"/>
      <c r="D59" s="107"/>
      <c r="E59" s="97"/>
      <c r="F59" s="97"/>
      <c r="G59" s="99"/>
      <c r="H59" s="101"/>
      <c r="I59" s="101"/>
      <c r="J59" s="103"/>
      <c r="K59" s="103"/>
      <c r="L59" s="101"/>
      <c r="M59" s="101"/>
      <c r="N59" s="79">
        <f>IF(T59&gt;0,T59,"")</f>
      </c>
      <c r="O59" s="79"/>
      <c r="R59" s="93"/>
      <c r="T59" s="82"/>
    </row>
    <row r="60" spans="1:20" ht="12.75">
      <c r="A60" s="81"/>
      <c r="B60" s="41"/>
      <c r="C60" s="106"/>
      <c r="D60" s="39"/>
      <c r="E60" s="39"/>
      <c r="F60" s="39"/>
      <c r="G60" s="39"/>
      <c r="H60" s="38"/>
      <c r="I60" s="38"/>
      <c r="J60" s="38"/>
      <c r="K60" s="38"/>
      <c r="L60" s="38"/>
      <c r="M60" s="38"/>
      <c r="N60" s="79"/>
      <c r="O60" s="79"/>
      <c r="R60" s="93"/>
      <c r="T60" s="82"/>
    </row>
    <row r="61" spans="1:20" ht="12.75">
      <c r="A61" s="81"/>
      <c r="B61" s="41"/>
      <c r="C61" s="106"/>
      <c r="D61" s="39"/>
      <c r="E61" s="39"/>
      <c r="F61" s="39"/>
      <c r="G61" s="39"/>
      <c r="H61" s="38"/>
      <c r="I61" s="38"/>
      <c r="J61" s="38"/>
      <c r="K61" s="38"/>
      <c r="L61" s="38"/>
      <c r="M61" s="38"/>
      <c r="N61" s="79">
        <f>IF(T61&gt;0,T61,"")</f>
      </c>
      <c r="O61" s="79"/>
      <c r="R61" s="93"/>
      <c r="T61" s="82"/>
    </row>
    <row r="62" spans="1:20" ht="12.75">
      <c r="A62" s="81"/>
      <c r="B62" s="41"/>
      <c r="C62" s="106"/>
      <c r="D62" s="39"/>
      <c r="E62" s="39"/>
      <c r="F62" s="39"/>
      <c r="G62" s="39"/>
      <c r="H62" s="38"/>
      <c r="I62" s="38"/>
      <c r="J62" s="38"/>
      <c r="K62" s="38"/>
      <c r="L62" s="38"/>
      <c r="M62" s="38"/>
      <c r="N62" s="79"/>
      <c r="O62" s="79"/>
      <c r="R62" s="93"/>
      <c r="T62" s="82"/>
    </row>
    <row r="63" spans="1:20" ht="12.75">
      <c r="A63" s="81"/>
      <c r="B63" s="41"/>
      <c r="C63" s="106"/>
      <c r="D63" s="39"/>
      <c r="E63" s="39"/>
      <c r="F63" s="39"/>
      <c r="G63" s="39"/>
      <c r="H63" s="38"/>
      <c r="I63" s="38"/>
      <c r="J63" s="38"/>
      <c r="K63" s="38"/>
      <c r="L63" s="38"/>
      <c r="M63" s="38"/>
      <c r="N63" s="79">
        <f>IF(T63&gt;0,T63,"")</f>
      </c>
      <c r="O63" s="79"/>
      <c r="R63" s="93"/>
      <c r="T63" s="82"/>
    </row>
    <row r="64" spans="1:20" ht="12.75">
      <c r="A64" s="81"/>
      <c r="B64" s="41"/>
      <c r="C64" s="106"/>
      <c r="D64" s="39"/>
      <c r="E64" s="39"/>
      <c r="F64" s="39"/>
      <c r="G64" s="39"/>
      <c r="H64" s="38"/>
      <c r="I64" s="38"/>
      <c r="J64" s="38"/>
      <c r="K64" s="38"/>
      <c r="L64" s="38"/>
      <c r="M64" s="38"/>
      <c r="N64" s="79"/>
      <c r="O64" s="79"/>
      <c r="R64" s="93"/>
      <c r="T64" s="82"/>
    </row>
    <row r="65" spans="1:20" ht="12.75">
      <c r="A65" s="81"/>
      <c r="B65" s="41"/>
      <c r="C65" s="106"/>
      <c r="D65" s="39"/>
      <c r="E65" s="39"/>
      <c r="F65" s="39"/>
      <c r="G65" s="39"/>
      <c r="H65" s="38"/>
      <c r="I65" s="38"/>
      <c r="J65" s="38"/>
      <c r="K65" s="38"/>
      <c r="L65" s="38"/>
      <c r="M65" s="38"/>
      <c r="N65" s="79">
        <f>IF(T65&gt;0,T65,"")</f>
      </c>
      <c r="O65" s="79"/>
      <c r="R65" s="93"/>
      <c r="T65" s="82"/>
    </row>
    <row r="66" spans="1:20" ht="12.75">
      <c r="A66" s="81"/>
      <c r="B66" s="41"/>
      <c r="C66" s="106"/>
      <c r="D66" s="39"/>
      <c r="E66" s="39"/>
      <c r="F66" s="39"/>
      <c r="G66" s="39"/>
      <c r="H66" s="38"/>
      <c r="I66" s="38"/>
      <c r="J66" s="38"/>
      <c r="K66" s="38"/>
      <c r="L66" s="38"/>
      <c r="M66" s="38"/>
      <c r="N66" s="79"/>
      <c r="O66" s="79"/>
      <c r="R66" s="93"/>
      <c r="T66" s="82"/>
    </row>
    <row r="67" spans="1:20" ht="12.75">
      <c r="A67" s="81"/>
      <c r="B67" s="41"/>
      <c r="C67" s="106"/>
      <c r="D67" s="39"/>
      <c r="E67" s="39"/>
      <c r="F67" s="39"/>
      <c r="G67" s="39"/>
      <c r="H67" s="38"/>
      <c r="I67" s="38"/>
      <c r="J67" s="38"/>
      <c r="K67" s="38"/>
      <c r="L67" s="38"/>
      <c r="M67" s="38"/>
      <c r="N67" s="79">
        <f>IF(T67&gt;0,T67,"")</f>
      </c>
      <c r="O67" s="79"/>
      <c r="R67" s="93"/>
      <c r="T67" s="82"/>
    </row>
    <row r="68" spans="1:20" ht="12.75" customHeight="1">
      <c r="A68" s="81"/>
      <c r="B68" s="41"/>
      <c r="C68" s="106"/>
      <c r="D68" s="39"/>
      <c r="E68" s="39"/>
      <c r="F68" s="39"/>
      <c r="G68" s="39"/>
      <c r="H68" s="38"/>
      <c r="I68" s="38"/>
      <c r="J68" s="38"/>
      <c r="K68" s="38"/>
      <c r="L68" s="38"/>
      <c r="M68" s="38"/>
      <c r="N68" s="79"/>
      <c r="O68" s="79"/>
      <c r="R68" s="93"/>
      <c r="T68" s="82"/>
    </row>
    <row r="69" spans="1:20" ht="12.75">
      <c r="A69" s="81"/>
      <c r="B69" s="41"/>
      <c r="C69" s="106"/>
      <c r="D69" s="39"/>
      <c r="E69" s="39"/>
      <c r="F69" s="39"/>
      <c r="G69" s="39"/>
      <c r="H69" s="38"/>
      <c r="I69" s="38"/>
      <c r="J69" s="38"/>
      <c r="K69" s="38"/>
      <c r="L69" s="38"/>
      <c r="M69" s="38"/>
      <c r="N69" s="79">
        <f>IF(T69&gt;0,T69,"")</f>
      </c>
      <c r="O69" s="79"/>
      <c r="R69" s="93"/>
      <c r="T69" s="82"/>
    </row>
    <row r="70" spans="1:20" ht="12.75">
      <c r="A70" s="81"/>
      <c r="B70" s="41"/>
      <c r="C70" s="106"/>
      <c r="D70" s="39"/>
      <c r="E70" s="39"/>
      <c r="F70" s="39"/>
      <c r="G70" s="39"/>
      <c r="H70" s="38"/>
      <c r="I70" s="38"/>
      <c r="J70" s="38"/>
      <c r="K70" s="38"/>
      <c r="L70" s="38"/>
      <c r="M70" s="38"/>
      <c r="N70" s="79"/>
      <c r="O70" s="79"/>
      <c r="R70" s="93"/>
      <c r="T70" s="82"/>
    </row>
    <row r="71" spans="1:20" ht="12.75">
      <c r="A71" s="81"/>
      <c r="B71" s="41"/>
      <c r="C71" s="106"/>
      <c r="D71" s="39"/>
      <c r="E71" s="39"/>
      <c r="F71" s="39"/>
      <c r="G71" s="39"/>
      <c r="H71" s="38"/>
      <c r="I71" s="38"/>
      <c r="J71" s="38"/>
      <c r="K71" s="38"/>
      <c r="L71" s="38"/>
      <c r="M71" s="38"/>
      <c r="N71" s="78">
        <f>IF(T71&gt;0,T71,"")</f>
      </c>
      <c r="O71" s="108"/>
      <c r="R71" s="93"/>
      <c r="T71" s="82"/>
    </row>
    <row r="72" spans="1:20" ht="13.5" thickBot="1">
      <c r="A72" s="81"/>
      <c r="B72" s="41"/>
      <c r="C72" s="106"/>
      <c r="D72" s="39"/>
      <c r="E72" s="39"/>
      <c r="F72" s="39"/>
      <c r="G72" s="39"/>
      <c r="H72" s="38"/>
      <c r="I72" s="38"/>
      <c r="J72" s="38"/>
      <c r="K72" s="38"/>
      <c r="L72" s="38"/>
      <c r="M72" s="38"/>
      <c r="N72" s="79"/>
      <c r="O72" s="109"/>
      <c r="R72" s="93"/>
      <c r="T72" s="82"/>
    </row>
    <row r="73" spans="1:20" ht="12.75">
      <c r="A73" s="81"/>
      <c r="B73" s="41"/>
      <c r="C73" s="106"/>
      <c r="D73" s="39"/>
      <c r="E73" s="39"/>
      <c r="F73" s="39"/>
      <c r="G73" s="39"/>
      <c r="H73" s="38"/>
      <c r="I73" s="38"/>
      <c r="J73" s="38"/>
      <c r="K73" s="38"/>
      <c r="L73" s="38"/>
      <c r="M73" s="38"/>
      <c r="N73" s="79">
        <f>IF(T73&gt;0,T73,"")</f>
      </c>
      <c r="O73" s="110"/>
      <c r="R73" s="93"/>
      <c r="T73" s="82"/>
    </row>
    <row r="74" spans="1:20" ht="13.5" thickBot="1">
      <c r="A74" s="81"/>
      <c r="B74" s="41"/>
      <c r="C74" s="106"/>
      <c r="D74" s="39"/>
      <c r="E74" s="39"/>
      <c r="F74" s="39"/>
      <c r="G74" s="39"/>
      <c r="H74" s="38"/>
      <c r="I74" s="38"/>
      <c r="J74" s="38"/>
      <c r="K74" s="38"/>
      <c r="L74" s="38"/>
      <c r="M74" s="38"/>
      <c r="N74" s="79"/>
      <c r="O74" s="109"/>
      <c r="R74" s="93"/>
      <c r="T74" s="82"/>
    </row>
    <row r="75" spans="1:20" ht="12.75">
      <c r="A75" s="81"/>
      <c r="B75" s="41"/>
      <c r="C75" s="106"/>
      <c r="D75" s="39"/>
      <c r="E75" s="39"/>
      <c r="F75" s="39"/>
      <c r="G75" s="39"/>
      <c r="H75" s="38"/>
      <c r="I75" s="38"/>
      <c r="J75" s="38"/>
      <c r="K75" s="38"/>
      <c r="L75" s="38"/>
      <c r="M75" s="38"/>
      <c r="N75" s="79">
        <f>IF(T75&gt;0,T75,"")</f>
      </c>
      <c r="O75" s="110"/>
      <c r="R75" s="93">
        <v>740</v>
      </c>
      <c r="T75" s="82">
        <f>IF(L74&gt;M74,T73+L74,T73-M74)</f>
        <v>0</v>
      </c>
    </row>
    <row r="76" spans="1:20" ht="13.5" thickBot="1">
      <c r="A76" s="81"/>
      <c r="B76" s="41"/>
      <c r="C76" s="106"/>
      <c r="D76" s="39"/>
      <c r="E76" s="39"/>
      <c r="F76" s="39"/>
      <c r="G76" s="39"/>
      <c r="H76" s="38"/>
      <c r="I76" s="38"/>
      <c r="J76" s="38"/>
      <c r="K76" s="38"/>
      <c r="L76" s="38"/>
      <c r="M76" s="38"/>
      <c r="N76" s="79"/>
      <c r="O76" s="109"/>
      <c r="R76" s="93"/>
      <c r="T76" s="82"/>
    </row>
    <row r="77" spans="1:20" ht="12.75">
      <c r="A77" s="81"/>
      <c r="B77" s="41"/>
      <c r="C77" s="106"/>
      <c r="D77" s="39"/>
      <c r="E77" s="39"/>
      <c r="F77" s="39"/>
      <c r="G77" s="39"/>
      <c r="H77" s="38"/>
      <c r="I77" s="38"/>
      <c r="J77" s="38"/>
      <c r="K77" s="38"/>
      <c r="L77" s="38"/>
      <c r="M77" s="38"/>
      <c r="N77" s="79">
        <f>IF(T77&gt;0,T77,"")</f>
      </c>
      <c r="O77" s="110"/>
      <c r="R77" s="93">
        <v>760</v>
      </c>
      <c r="T77" s="82">
        <f>IF(L76&gt;M76,T75+L76,T75-M76)</f>
        <v>0</v>
      </c>
    </row>
    <row r="78" spans="1:20" ht="13.5" thickBot="1">
      <c r="A78" s="81"/>
      <c r="B78" s="41"/>
      <c r="C78" s="106"/>
      <c r="D78" s="39"/>
      <c r="E78" s="39"/>
      <c r="F78" s="39"/>
      <c r="G78" s="39"/>
      <c r="H78" s="38"/>
      <c r="I78" s="38"/>
      <c r="J78" s="38"/>
      <c r="K78" s="38"/>
      <c r="L78" s="38"/>
      <c r="M78" s="38"/>
      <c r="N78" s="79"/>
      <c r="O78" s="109"/>
      <c r="R78" s="93"/>
      <c r="T78" s="82"/>
    </row>
    <row r="79" spans="1:20" ht="12.75">
      <c r="A79" s="81"/>
      <c r="B79" s="41"/>
      <c r="C79" s="106"/>
      <c r="D79" s="39"/>
      <c r="E79" s="39"/>
      <c r="F79" s="39"/>
      <c r="G79" s="39"/>
      <c r="H79" s="38"/>
      <c r="I79" s="38"/>
      <c r="J79" s="38"/>
      <c r="K79" s="38"/>
      <c r="L79" s="38"/>
      <c r="M79" s="38"/>
      <c r="N79" s="79">
        <f>IF(T79&gt;0,T79,"")</f>
      </c>
      <c r="O79" s="110"/>
      <c r="R79" s="93">
        <v>780</v>
      </c>
      <c r="T79" s="82">
        <f>IF(L78&gt;M78,T77+L78,T77-M78)</f>
        <v>0</v>
      </c>
    </row>
    <row r="80" spans="1:20" ht="13.5" thickBot="1">
      <c r="A80" s="81"/>
      <c r="B80" s="41"/>
      <c r="C80" s="106"/>
      <c r="D80" s="39"/>
      <c r="E80" s="39"/>
      <c r="F80" s="39"/>
      <c r="G80" s="39"/>
      <c r="H80" s="38"/>
      <c r="I80" s="38"/>
      <c r="J80" s="38"/>
      <c r="K80" s="38"/>
      <c r="L80" s="38"/>
      <c r="M80" s="38"/>
      <c r="N80" s="79"/>
      <c r="O80" s="109"/>
      <c r="R80" s="93"/>
      <c r="T80" s="82"/>
    </row>
    <row r="81" spans="1:20" ht="12.75">
      <c r="A81" s="81"/>
      <c r="B81" s="41"/>
      <c r="C81" s="106"/>
      <c r="D81" s="39"/>
      <c r="E81" s="39"/>
      <c r="F81" s="39"/>
      <c r="G81" s="39"/>
      <c r="H81" s="38"/>
      <c r="I81" s="38"/>
      <c r="J81" s="38"/>
      <c r="K81" s="38"/>
      <c r="L81" s="38"/>
      <c r="M81" s="38"/>
      <c r="N81" s="79">
        <f>IF(T81&gt;0,T81,"")</f>
      </c>
      <c r="O81" s="110"/>
      <c r="R81" s="93">
        <v>800</v>
      </c>
      <c r="T81" s="82">
        <f>IF(L80&gt;M80,T79+L80,T79-M80)</f>
        <v>0</v>
      </c>
    </row>
    <row r="82" spans="1:20" ht="13.5" thickBot="1">
      <c r="A82" s="81"/>
      <c r="B82" s="41"/>
      <c r="C82" s="106"/>
      <c r="D82" s="39"/>
      <c r="E82" s="39"/>
      <c r="F82" s="39"/>
      <c r="G82" s="39"/>
      <c r="H82" s="38"/>
      <c r="I82" s="38"/>
      <c r="J82" s="38"/>
      <c r="K82" s="38"/>
      <c r="L82" s="38"/>
      <c r="M82" s="38"/>
      <c r="N82" s="79"/>
      <c r="O82" s="109"/>
      <c r="R82" s="93"/>
      <c r="T82" s="82"/>
    </row>
    <row r="83" spans="1:20" ht="12.75">
      <c r="A83" s="81"/>
      <c r="B83" s="41"/>
      <c r="C83" s="106"/>
      <c r="D83" s="39"/>
      <c r="E83" s="39"/>
      <c r="F83" s="39"/>
      <c r="G83" s="39"/>
      <c r="H83" s="38"/>
      <c r="I83" s="38"/>
      <c r="J83" s="38"/>
      <c r="K83" s="38"/>
      <c r="L83" s="38"/>
      <c r="M83" s="38"/>
      <c r="N83" s="79">
        <f>IF(T83&gt;0,T83,"")</f>
      </c>
      <c r="O83" s="110"/>
      <c r="R83" s="93">
        <v>820</v>
      </c>
      <c r="T83" s="82">
        <f>IF(L82&gt;M82,T81+L82,T81-M82)</f>
        <v>0</v>
      </c>
    </row>
    <row r="84" spans="1:20" ht="13.5" thickBot="1">
      <c r="A84" s="81"/>
      <c r="B84" s="41"/>
      <c r="C84" s="106"/>
      <c r="D84" s="39"/>
      <c r="E84" s="39"/>
      <c r="F84" s="39"/>
      <c r="G84" s="39"/>
      <c r="H84" s="38"/>
      <c r="I84" s="38"/>
      <c r="J84" s="38"/>
      <c r="K84" s="38"/>
      <c r="L84" s="38"/>
      <c r="M84" s="38"/>
      <c r="N84" s="79"/>
      <c r="O84" s="109"/>
      <c r="R84" s="93"/>
      <c r="T84" s="82"/>
    </row>
    <row r="85" spans="1:20" ht="12.75">
      <c r="A85" s="111"/>
      <c r="B85" s="41"/>
      <c r="C85" s="106"/>
      <c r="D85" s="39">
        <v>0.5</v>
      </c>
      <c r="E85" s="39"/>
      <c r="F85" s="39"/>
      <c r="G85" s="39"/>
      <c r="H85" s="38"/>
      <c r="I85" s="38"/>
      <c r="J85" s="38"/>
      <c r="K85" s="38"/>
      <c r="L85" s="38"/>
      <c r="M85" s="38"/>
      <c r="N85" s="79">
        <f>IF(T85&gt;0,T85,"")</f>
      </c>
      <c r="O85" s="110"/>
      <c r="R85" s="93">
        <v>840</v>
      </c>
      <c r="T85" s="82">
        <f>IF(L84&gt;M84,T83+L84,T83-M84)</f>
        <v>0</v>
      </c>
    </row>
    <row r="86" spans="1:20" ht="13.5" thickBot="1">
      <c r="A86" s="112"/>
      <c r="B86" s="41"/>
      <c r="C86" s="106"/>
      <c r="D86" s="39"/>
      <c r="E86" s="39"/>
      <c r="F86" s="39"/>
      <c r="G86" s="39"/>
      <c r="H86" s="38"/>
      <c r="I86" s="38"/>
      <c r="J86" s="38"/>
      <c r="K86" s="38"/>
      <c r="L86" s="38"/>
      <c r="M86" s="38"/>
      <c r="N86" s="79"/>
      <c r="O86" s="109"/>
      <c r="R86" s="93"/>
      <c r="T86" s="82"/>
    </row>
    <row r="87" spans="1:20" ht="12.75">
      <c r="A87" s="111"/>
      <c r="B87" s="41"/>
      <c r="C87" s="106"/>
      <c r="D87" s="39">
        <v>0.5</v>
      </c>
      <c r="E87" s="39"/>
      <c r="F87" s="39"/>
      <c r="G87" s="39"/>
      <c r="H87" s="38"/>
      <c r="I87" s="38"/>
      <c r="J87" s="38"/>
      <c r="K87" s="38"/>
      <c r="L87" s="38"/>
      <c r="M87" s="38"/>
      <c r="N87" s="79">
        <f>IF(T87&gt;0,T87,"")</f>
      </c>
      <c r="O87" s="110"/>
      <c r="R87" s="93">
        <v>860</v>
      </c>
      <c r="T87" s="82">
        <f>IF(L86&gt;M86,T85+L86,T85-M86)</f>
        <v>0</v>
      </c>
    </row>
    <row r="88" spans="1:20" ht="13.5" thickBot="1">
      <c r="A88" s="112"/>
      <c r="B88" s="41"/>
      <c r="C88" s="106"/>
      <c r="D88" s="39"/>
      <c r="E88" s="39"/>
      <c r="F88" s="39"/>
      <c r="G88" s="39"/>
      <c r="H88" s="38"/>
      <c r="I88" s="38"/>
      <c r="J88" s="38"/>
      <c r="K88" s="38"/>
      <c r="L88" s="38"/>
      <c r="M88" s="38"/>
      <c r="N88" s="79"/>
      <c r="O88" s="109"/>
      <c r="R88" s="93"/>
      <c r="T88" s="82"/>
    </row>
    <row r="89" spans="1:20" ht="12.75">
      <c r="A89" s="111"/>
      <c r="B89" s="41"/>
      <c r="C89" s="106">
        <v>1.6</v>
      </c>
      <c r="D89" s="39">
        <v>0.5</v>
      </c>
      <c r="E89" s="39"/>
      <c r="F89" s="39"/>
      <c r="G89" s="39"/>
      <c r="H89" s="38"/>
      <c r="I89" s="38"/>
      <c r="J89" s="38"/>
      <c r="K89" s="38"/>
      <c r="L89" s="38"/>
      <c r="M89" s="38"/>
      <c r="N89" s="79">
        <f aca="true" t="shared" si="0" ref="N89:N97">IF(T89&gt;0,T89,"")</f>
      </c>
      <c r="O89" s="110"/>
      <c r="R89" s="93">
        <v>880</v>
      </c>
      <c r="T89" s="82">
        <f>IF(L88&gt;M88,T87+L88,T87-M88)</f>
        <v>0</v>
      </c>
    </row>
    <row r="90" spans="1:20" ht="13.5" thickBot="1">
      <c r="A90" s="112"/>
      <c r="B90" s="41"/>
      <c r="C90" s="106"/>
      <c r="D90" s="39"/>
      <c r="E90" s="39"/>
      <c r="F90" s="39"/>
      <c r="G90" s="39"/>
      <c r="H90" s="38"/>
      <c r="I90" s="38"/>
      <c r="J90" s="38"/>
      <c r="K90" s="38"/>
      <c r="L90" s="38"/>
      <c r="M90" s="38"/>
      <c r="N90" s="79"/>
      <c r="O90" s="109"/>
      <c r="R90" s="93"/>
      <c r="T90" s="82"/>
    </row>
    <row r="91" spans="1:20" ht="12.75">
      <c r="A91" s="111"/>
      <c r="B91" s="41"/>
      <c r="C91" s="106">
        <v>1.6</v>
      </c>
      <c r="D91" s="39">
        <v>0.5</v>
      </c>
      <c r="E91" s="39"/>
      <c r="F91" s="39"/>
      <c r="G91" s="39"/>
      <c r="H91" s="38"/>
      <c r="I91" s="38"/>
      <c r="J91" s="38"/>
      <c r="K91" s="38"/>
      <c r="L91" s="38"/>
      <c r="M91" s="38"/>
      <c r="N91" s="79">
        <f t="shared" si="0"/>
      </c>
      <c r="O91" s="110"/>
      <c r="R91" s="93">
        <v>900</v>
      </c>
      <c r="T91" s="82">
        <f>IF(L90&gt;M90,T89+L90,T89-M90)</f>
        <v>0</v>
      </c>
    </row>
    <row r="92" spans="1:20" ht="13.5" thickBot="1">
      <c r="A92" s="112"/>
      <c r="B92" s="41"/>
      <c r="C92" s="106"/>
      <c r="D92" s="39"/>
      <c r="E92" s="39"/>
      <c r="F92" s="39"/>
      <c r="G92" s="39"/>
      <c r="H92" s="38"/>
      <c r="I92" s="38"/>
      <c r="J92" s="38"/>
      <c r="K92" s="38"/>
      <c r="L92" s="38"/>
      <c r="M92" s="38"/>
      <c r="N92" s="79"/>
      <c r="O92" s="109"/>
      <c r="R92" s="93"/>
      <c r="T92" s="82"/>
    </row>
    <row r="93" spans="1:20" ht="12.75">
      <c r="A93" s="111"/>
      <c r="B93" s="41"/>
      <c r="C93" s="106">
        <v>1.6</v>
      </c>
      <c r="D93" s="39">
        <v>0.3</v>
      </c>
      <c r="E93" s="39"/>
      <c r="F93" s="39"/>
      <c r="G93" s="39"/>
      <c r="H93" s="38"/>
      <c r="I93" s="38"/>
      <c r="J93" s="38"/>
      <c r="K93" s="38"/>
      <c r="L93" s="38"/>
      <c r="M93" s="38"/>
      <c r="N93" s="79">
        <f t="shared" si="0"/>
      </c>
      <c r="O93" s="110"/>
      <c r="R93" s="93">
        <v>920</v>
      </c>
      <c r="T93" s="82">
        <f>IF(L92&gt;M92,T91+L92,T91-M92)</f>
        <v>0</v>
      </c>
    </row>
    <row r="94" spans="1:20" ht="13.5" thickBot="1">
      <c r="A94" s="112"/>
      <c r="B94" s="41"/>
      <c r="C94" s="106"/>
      <c r="D94" s="39"/>
      <c r="E94" s="39"/>
      <c r="F94" s="39"/>
      <c r="G94" s="39"/>
      <c r="H94" s="38"/>
      <c r="I94" s="38"/>
      <c r="J94" s="38"/>
      <c r="K94" s="38"/>
      <c r="L94" s="38"/>
      <c r="M94" s="38"/>
      <c r="N94" s="79"/>
      <c r="O94" s="109"/>
      <c r="R94" s="93"/>
      <c r="T94" s="82"/>
    </row>
    <row r="95" spans="1:20" ht="12.75">
      <c r="A95" s="111"/>
      <c r="B95" s="41"/>
      <c r="C95" s="106">
        <v>1</v>
      </c>
      <c r="D95" s="39">
        <v>0</v>
      </c>
      <c r="E95" s="39"/>
      <c r="F95" s="39"/>
      <c r="G95" s="39"/>
      <c r="H95" s="38"/>
      <c r="I95" s="38"/>
      <c r="J95" s="38"/>
      <c r="K95" s="38"/>
      <c r="L95" s="38"/>
      <c r="M95" s="38"/>
      <c r="N95" s="79">
        <f t="shared" si="0"/>
      </c>
      <c r="O95" s="110"/>
      <c r="R95" s="93">
        <v>940</v>
      </c>
      <c r="T95" s="82">
        <f>IF(L94&gt;M94,T93+L94,T93-M94)</f>
        <v>0</v>
      </c>
    </row>
    <row r="96" spans="1:20" ht="13.5" thickBot="1">
      <c r="A96" s="112"/>
      <c r="B96" s="41"/>
      <c r="C96" s="106"/>
      <c r="D96" s="39"/>
      <c r="E96" s="39"/>
      <c r="F96" s="39"/>
      <c r="G96" s="39"/>
      <c r="H96" s="38"/>
      <c r="I96" s="38"/>
      <c r="J96" s="38"/>
      <c r="K96" s="38"/>
      <c r="L96" s="38"/>
      <c r="M96" s="38"/>
      <c r="N96" s="79"/>
      <c r="O96" s="109"/>
      <c r="R96" s="93"/>
      <c r="T96" s="82"/>
    </row>
    <row r="97" spans="1:20" ht="12.75">
      <c r="A97" s="111"/>
      <c r="B97" s="41"/>
      <c r="C97" s="106">
        <v>1.2</v>
      </c>
      <c r="D97" s="39">
        <v>0</v>
      </c>
      <c r="E97" s="39"/>
      <c r="F97" s="39"/>
      <c r="G97" s="39"/>
      <c r="H97" s="38"/>
      <c r="I97" s="38"/>
      <c r="J97" s="38"/>
      <c r="K97" s="38"/>
      <c r="L97" s="38"/>
      <c r="M97" s="38"/>
      <c r="N97" s="79">
        <f t="shared" si="0"/>
      </c>
      <c r="O97" s="110"/>
      <c r="R97" s="93">
        <v>950</v>
      </c>
      <c r="T97" s="82">
        <f>IF(L96&gt;M96,T95+L96,T95-M96)</f>
        <v>0</v>
      </c>
    </row>
    <row r="98" spans="1:20" ht="13.5" thickBot="1">
      <c r="A98" s="112"/>
      <c r="B98" s="41"/>
      <c r="C98" s="106"/>
      <c r="D98" s="39"/>
      <c r="E98" s="39"/>
      <c r="F98" s="39"/>
      <c r="G98" s="39"/>
      <c r="H98" s="38"/>
      <c r="I98" s="38"/>
      <c r="J98" s="38"/>
      <c r="K98" s="38"/>
      <c r="L98" s="38"/>
      <c r="M98" s="38"/>
      <c r="N98" s="79"/>
      <c r="O98" s="109"/>
      <c r="R98" s="93"/>
      <c r="T98" s="82"/>
    </row>
    <row r="99" spans="1:20" ht="12.75">
      <c r="A99" s="111"/>
      <c r="B99" s="41"/>
      <c r="C99" s="39"/>
      <c r="D99" s="39"/>
      <c r="E99" s="39"/>
      <c r="F99" s="39"/>
      <c r="G99" s="39"/>
      <c r="H99" s="38"/>
      <c r="I99" s="38"/>
      <c r="J99" s="38"/>
      <c r="K99" s="38"/>
      <c r="L99" s="38"/>
      <c r="M99" s="38"/>
      <c r="N99" s="79"/>
      <c r="O99" s="110"/>
      <c r="R99" s="93"/>
      <c r="T99" s="82"/>
    </row>
    <row r="100" spans="1:20" ht="13.5" thickBot="1">
      <c r="A100" s="112"/>
      <c r="B100" s="41"/>
      <c r="C100" s="39"/>
      <c r="D100" s="39"/>
      <c r="E100" s="39"/>
      <c r="F100" s="39"/>
      <c r="G100" s="39"/>
      <c r="H100" s="38"/>
      <c r="I100" s="38"/>
      <c r="J100" s="38"/>
      <c r="K100" s="38"/>
      <c r="L100" s="38"/>
      <c r="M100" s="38"/>
      <c r="N100" s="113"/>
      <c r="O100" s="109"/>
      <c r="R100" s="93"/>
      <c r="T100" s="82"/>
    </row>
    <row r="101" spans="1:20" ht="12.75">
      <c r="A101" s="111"/>
      <c r="B101" s="41"/>
      <c r="C101" s="39"/>
      <c r="D101" s="39"/>
      <c r="E101" s="39"/>
      <c r="F101" s="39"/>
      <c r="G101" s="39"/>
      <c r="H101" s="38"/>
      <c r="I101" s="38"/>
      <c r="J101" s="38"/>
      <c r="K101" s="38"/>
      <c r="L101" s="38"/>
      <c r="M101" s="38"/>
      <c r="N101" s="79"/>
      <c r="O101" s="110"/>
      <c r="R101" s="93">
        <v>1300</v>
      </c>
      <c r="T101" s="82"/>
    </row>
    <row r="102" spans="1:20" ht="13.5" thickBot="1">
      <c r="A102" s="112"/>
      <c r="B102" s="41"/>
      <c r="C102" s="39"/>
      <c r="D102" s="39"/>
      <c r="E102" s="39"/>
      <c r="F102" s="39"/>
      <c r="N102" s="113"/>
      <c r="O102" s="109"/>
      <c r="R102" s="93"/>
      <c r="T102" s="82"/>
    </row>
    <row r="103" spans="1:20" ht="12.75">
      <c r="A103" s="111"/>
      <c r="B103" s="41"/>
      <c r="C103" s="39"/>
      <c r="D103" s="39"/>
      <c r="E103" s="39"/>
      <c r="F103" s="39"/>
      <c r="N103" s="79"/>
      <c r="O103" s="110"/>
      <c r="R103" s="93">
        <v>1325</v>
      </c>
      <c r="T103" s="82"/>
    </row>
    <row r="104" spans="1:20" ht="13.5" thickBot="1">
      <c r="A104" s="112"/>
      <c r="B104" s="41"/>
      <c r="C104" s="39"/>
      <c r="D104" s="39"/>
      <c r="E104" s="39"/>
      <c r="F104" s="39"/>
      <c r="G104" s="39"/>
      <c r="H104" s="38"/>
      <c r="I104" s="38"/>
      <c r="J104" s="114"/>
      <c r="K104" s="38"/>
      <c r="L104" s="38"/>
      <c r="M104" s="38"/>
      <c r="N104" s="113"/>
      <c r="O104" s="109"/>
      <c r="R104" s="93"/>
      <c r="T104" s="82"/>
    </row>
    <row r="105" spans="1:20" ht="12.75">
      <c r="A105" s="111"/>
      <c r="B105" s="41"/>
      <c r="C105" s="39"/>
      <c r="D105" s="39"/>
      <c r="E105" s="39"/>
      <c r="F105" s="39"/>
      <c r="G105" s="39"/>
      <c r="H105" s="38"/>
      <c r="I105" s="38"/>
      <c r="J105" s="38"/>
      <c r="K105" s="38"/>
      <c r="L105" s="38"/>
      <c r="M105" s="38"/>
      <c r="N105" s="79"/>
      <c r="O105" s="110"/>
      <c r="R105" s="93">
        <v>1350</v>
      </c>
      <c r="T105" s="82"/>
    </row>
    <row r="106" spans="1:20" ht="13.5" thickBot="1">
      <c r="A106" s="112"/>
      <c r="B106" s="41"/>
      <c r="C106" s="39"/>
      <c r="D106" s="39"/>
      <c r="E106" s="39"/>
      <c r="F106" s="39"/>
      <c r="G106" s="39"/>
      <c r="H106" s="38"/>
      <c r="I106" s="38"/>
      <c r="J106" s="38"/>
      <c r="K106" s="38"/>
      <c r="L106" s="38"/>
      <c r="M106" s="38"/>
      <c r="N106" s="113"/>
      <c r="O106" s="109"/>
      <c r="R106" s="93"/>
      <c r="T106" s="82"/>
    </row>
    <row r="107" spans="1:20" ht="12.75">
      <c r="A107" s="111">
        <v>52</v>
      </c>
      <c r="B107" s="41"/>
      <c r="C107" s="39"/>
      <c r="D107" s="39"/>
      <c r="E107" s="39"/>
      <c r="F107" s="39"/>
      <c r="G107" s="39"/>
      <c r="H107" s="38"/>
      <c r="I107" s="38"/>
      <c r="J107" s="38"/>
      <c r="K107" s="38"/>
      <c r="L107" s="38"/>
      <c r="M107" s="38"/>
      <c r="N107" s="79"/>
      <c r="O107" s="110"/>
      <c r="R107" s="93">
        <v>1375</v>
      </c>
      <c r="T107" s="82"/>
    </row>
    <row r="108" spans="1:20" ht="13.5" thickBot="1">
      <c r="A108" s="112"/>
      <c r="B108" s="41"/>
      <c r="C108" s="39"/>
      <c r="D108" s="39"/>
      <c r="E108" s="39"/>
      <c r="F108" s="39"/>
      <c r="G108" s="39"/>
      <c r="H108" s="38"/>
      <c r="I108" s="38"/>
      <c r="J108" s="38"/>
      <c r="K108" s="38"/>
      <c r="L108" s="38"/>
      <c r="M108" s="38">
        <f>I108-J108</f>
        <v>0</v>
      </c>
      <c r="N108" s="113"/>
      <c r="O108" s="109"/>
      <c r="R108" s="93"/>
      <c r="T108" s="82"/>
    </row>
    <row r="109" spans="1:20" ht="12.75">
      <c r="A109" s="111">
        <v>53</v>
      </c>
      <c r="B109" s="41"/>
      <c r="C109" s="39"/>
      <c r="D109" s="39"/>
      <c r="E109" s="39"/>
      <c r="F109" s="39"/>
      <c r="G109" s="39"/>
      <c r="H109" s="38"/>
      <c r="I109" s="38"/>
      <c r="J109" s="38"/>
      <c r="K109" s="38"/>
      <c r="L109" s="38"/>
      <c r="M109" s="38"/>
      <c r="N109" s="79"/>
      <c r="O109" s="110"/>
      <c r="R109" s="93">
        <v>1400</v>
      </c>
      <c r="T109" s="82"/>
    </row>
    <row r="110" spans="1:20" ht="13.5" thickBot="1">
      <c r="A110" s="112"/>
      <c r="B110" s="41"/>
      <c r="C110" s="39"/>
      <c r="D110" s="39"/>
      <c r="E110" s="39"/>
      <c r="F110" s="39"/>
      <c r="G110" s="39"/>
      <c r="H110" s="38"/>
      <c r="I110" s="38"/>
      <c r="J110" s="38"/>
      <c r="K110" s="38"/>
      <c r="L110" s="38"/>
      <c r="M110" s="38">
        <f>I110-J110</f>
        <v>0</v>
      </c>
      <c r="N110" s="113"/>
      <c r="O110" s="109"/>
      <c r="R110" s="93"/>
      <c r="T110" s="82"/>
    </row>
    <row r="111" spans="1:20" ht="12.75">
      <c r="A111" s="111">
        <v>54</v>
      </c>
      <c r="B111" s="41"/>
      <c r="C111" s="39"/>
      <c r="D111" s="39"/>
      <c r="E111" s="39"/>
      <c r="F111" s="39"/>
      <c r="G111" s="39"/>
      <c r="H111" s="38"/>
      <c r="I111" s="38"/>
      <c r="J111" s="38"/>
      <c r="K111" s="38"/>
      <c r="L111" s="38"/>
      <c r="M111" s="38"/>
      <c r="N111" s="79"/>
      <c r="O111" s="110"/>
      <c r="R111" s="93">
        <v>1425</v>
      </c>
      <c r="T111" s="82"/>
    </row>
    <row r="112" spans="1:20" ht="13.5" thickBot="1">
      <c r="A112" s="112"/>
      <c r="B112" s="41"/>
      <c r="C112" s="39"/>
      <c r="D112" s="39"/>
      <c r="E112" s="39"/>
      <c r="F112" s="39"/>
      <c r="G112" s="39"/>
      <c r="H112" s="38"/>
      <c r="I112" s="38"/>
      <c r="J112" s="38"/>
      <c r="K112" s="38"/>
      <c r="L112" s="38"/>
      <c r="M112" s="38">
        <f>I112-J112</f>
        <v>0</v>
      </c>
      <c r="N112" s="113"/>
      <c r="O112" s="109"/>
      <c r="R112" s="93"/>
      <c r="T112" s="82"/>
    </row>
    <row r="113" spans="1:20" ht="12.75">
      <c r="A113" s="111">
        <v>55</v>
      </c>
      <c r="B113" s="41"/>
      <c r="C113" s="39"/>
      <c r="D113" s="39"/>
      <c r="E113" s="39"/>
      <c r="F113" s="39"/>
      <c r="G113" s="39"/>
      <c r="H113" s="38"/>
      <c r="I113" s="38"/>
      <c r="J113" s="38"/>
      <c r="K113" s="38"/>
      <c r="L113" s="38"/>
      <c r="M113" s="38"/>
      <c r="N113" s="79"/>
      <c r="O113" s="110"/>
      <c r="R113" s="93">
        <v>1450</v>
      </c>
      <c r="T113" s="82"/>
    </row>
    <row r="114" spans="1:20" ht="13.5" thickBot="1">
      <c r="A114" s="112"/>
      <c r="B114" s="41"/>
      <c r="C114" s="39"/>
      <c r="D114" s="39"/>
      <c r="E114" s="39"/>
      <c r="F114" s="39"/>
      <c r="G114" s="39"/>
      <c r="H114" s="38"/>
      <c r="I114" s="38"/>
      <c r="J114" s="38"/>
      <c r="K114" s="38"/>
      <c r="L114" s="38"/>
      <c r="M114" s="38">
        <f>I114-J114</f>
        <v>0</v>
      </c>
      <c r="N114" s="113"/>
      <c r="O114" s="109"/>
      <c r="R114" s="93"/>
      <c r="T114" s="82"/>
    </row>
    <row r="115" spans="1:20" ht="12.75">
      <c r="A115" s="111">
        <v>56</v>
      </c>
      <c r="B115" s="41"/>
      <c r="C115" s="39"/>
      <c r="D115" s="39"/>
      <c r="E115" s="39"/>
      <c r="F115" s="39"/>
      <c r="G115" s="39"/>
      <c r="H115" s="38"/>
      <c r="I115" s="38"/>
      <c r="J115" s="38"/>
      <c r="K115" s="38"/>
      <c r="L115" s="38"/>
      <c r="M115" s="38"/>
      <c r="N115" s="79"/>
      <c r="O115" s="110"/>
      <c r="R115" s="93">
        <v>1475</v>
      </c>
      <c r="T115" s="82"/>
    </row>
    <row r="116" spans="1:20" ht="13.5" thickBot="1">
      <c r="A116" s="112"/>
      <c r="B116" s="41"/>
      <c r="C116" s="39"/>
      <c r="D116" s="39"/>
      <c r="E116" s="39"/>
      <c r="F116" s="39"/>
      <c r="G116" s="39"/>
      <c r="H116" s="38"/>
      <c r="I116" s="38"/>
      <c r="J116" s="38"/>
      <c r="K116" s="38"/>
      <c r="L116" s="38"/>
      <c r="M116" s="38">
        <f>I116-J116</f>
        <v>0</v>
      </c>
      <c r="N116" s="113"/>
      <c r="O116" s="109"/>
      <c r="R116" s="93"/>
      <c r="T116" s="82"/>
    </row>
    <row r="117" spans="1:20" ht="12.75">
      <c r="A117" s="111">
        <v>57</v>
      </c>
      <c r="B117" s="41"/>
      <c r="C117" s="39"/>
      <c r="D117" s="39"/>
      <c r="E117" s="39"/>
      <c r="F117" s="39"/>
      <c r="G117" s="39"/>
      <c r="H117" s="38"/>
      <c r="I117" s="38"/>
      <c r="J117" s="38"/>
      <c r="K117" s="38"/>
      <c r="L117" s="38"/>
      <c r="M117" s="38"/>
      <c r="N117" s="79"/>
      <c r="O117" s="110"/>
      <c r="R117" s="93">
        <v>1500</v>
      </c>
      <c r="T117" s="82"/>
    </row>
    <row r="118" spans="1:20" ht="13.5" thickBot="1">
      <c r="A118" s="112"/>
      <c r="B118" s="41"/>
      <c r="C118" s="39"/>
      <c r="D118" s="39"/>
      <c r="E118" s="39">
        <f>(C119+C117)*0.5</f>
        <v>0</v>
      </c>
      <c r="F118" s="39">
        <f>(D119+D117)*0.5</f>
        <v>0</v>
      </c>
      <c r="G118" s="39">
        <f>R119-R117</f>
        <v>25</v>
      </c>
      <c r="H118" s="38">
        <f>E118*G118</f>
        <v>0</v>
      </c>
      <c r="I118" s="38">
        <f>F118*G118</f>
        <v>0</v>
      </c>
      <c r="J118" s="38">
        <f>MIN(H118,I118)</f>
        <v>0</v>
      </c>
      <c r="K118" s="38"/>
      <c r="L118" s="38">
        <f>H118-J118</f>
        <v>0</v>
      </c>
      <c r="M118" s="38">
        <f>I118-J118</f>
        <v>0</v>
      </c>
      <c r="N118" s="113"/>
      <c r="O118" s="109"/>
      <c r="R118" s="93"/>
      <c r="T118" s="82"/>
    </row>
    <row r="119" spans="1:20" ht="12.75">
      <c r="A119" s="111">
        <v>58</v>
      </c>
      <c r="B119" s="41"/>
      <c r="C119" s="39"/>
      <c r="D119" s="39"/>
      <c r="E119" s="39"/>
      <c r="F119" s="39"/>
      <c r="G119" s="39"/>
      <c r="H119" s="38"/>
      <c r="I119" s="38"/>
      <c r="J119" s="38"/>
      <c r="K119" s="38"/>
      <c r="L119" s="38"/>
      <c r="M119" s="38"/>
      <c r="N119" s="79"/>
      <c r="O119" s="110"/>
      <c r="R119" s="93">
        <v>1525</v>
      </c>
      <c r="T119" s="82"/>
    </row>
    <row r="120" spans="1:20" ht="13.5" thickBot="1">
      <c r="A120" s="112"/>
      <c r="B120" s="41"/>
      <c r="C120" s="39"/>
      <c r="D120" s="39"/>
      <c r="E120" s="39">
        <f>(C121+C119)*0.5</f>
        <v>0</v>
      </c>
      <c r="F120" s="39">
        <f>(D121+D119)*0.5</f>
        <v>0</v>
      </c>
      <c r="G120" s="39">
        <f>R121-R119</f>
        <v>25</v>
      </c>
      <c r="H120" s="38">
        <f>E120*G120</f>
        <v>0</v>
      </c>
      <c r="I120" s="38">
        <f>F120*G120</f>
        <v>0</v>
      </c>
      <c r="J120" s="38">
        <f>MIN(H120,I120)</f>
        <v>0</v>
      </c>
      <c r="K120" s="38"/>
      <c r="L120" s="38">
        <f>H120-J120</f>
        <v>0</v>
      </c>
      <c r="M120" s="38">
        <f>I120-J120</f>
        <v>0</v>
      </c>
      <c r="N120" s="113"/>
      <c r="O120" s="109"/>
      <c r="R120" s="93"/>
      <c r="T120" s="82"/>
    </row>
    <row r="121" spans="1:20" ht="12.75">
      <c r="A121" s="111">
        <v>59</v>
      </c>
      <c r="B121" s="41"/>
      <c r="C121" s="39"/>
      <c r="D121" s="39"/>
      <c r="E121" s="39"/>
      <c r="F121" s="39"/>
      <c r="G121" s="39"/>
      <c r="H121" s="38"/>
      <c r="I121" s="38"/>
      <c r="J121" s="38"/>
      <c r="K121" s="38"/>
      <c r="L121" s="38"/>
      <c r="M121" s="38"/>
      <c r="N121" s="79"/>
      <c r="O121" s="110"/>
      <c r="R121" s="93">
        <v>1550</v>
      </c>
      <c r="T121" s="82"/>
    </row>
    <row r="122" spans="1:20" ht="13.5" thickBot="1">
      <c r="A122" s="112"/>
      <c r="B122" s="41"/>
      <c r="C122" s="39"/>
      <c r="D122" s="39"/>
      <c r="E122" s="39">
        <f>(C123+C121)*0.5</f>
        <v>0</v>
      </c>
      <c r="F122" s="39">
        <f>(D123+D121)*0.5</f>
        <v>0</v>
      </c>
      <c r="G122" s="39">
        <f>R123-R121</f>
        <v>25</v>
      </c>
      <c r="H122" s="38">
        <f>E122*G122</f>
        <v>0</v>
      </c>
      <c r="I122" s="38">
        <f>F122*G122</f>
        <v>0</v>
      </c>
      <c r="J122" s="38">
        <f>MIN(H122,I122)</f>
        <v>0</v>
      </c>
      <c r="K122" s="38"/>
      <c r="L122" s="38">
        <f>H122-J122</f>
        <v>0</v>
      </c>
      <c r="M122" s="38">
        <f>I122-J122</f>
        <v>0</v>
      </c>
      <c r="N122" s="113"/>
      <c r="O122" s="109"/>
      <c r="R122" s="93"/>
      <c r="T122" s="82"/>
    </row>
    <row r="123" spans="1:20" ht="12.75">
      <c r="A123" s="111">
        <v>60</v>
      </c>
      <c r="B123" s="41"/>
      <c r="C123" s="39"/>
      <c r="D123" s="39"/>
      <c r="E123" s="39"/>
      <c r="F123" s="39"/>
      <c r="G123" s="39"/>
      <c r="H123" s="38"/>
      <c r="I123" s="38"/>
      <c r="J123" s="38"/>
      <c r="K123" s="38"/>
      <c r="L123" s="38"/>
      <c r="M123" s="38"/>
      <c r="N123" s="79"/>
      <c r="O123" s="110"/>
      <c r="R123" s="93">
        <v>1575</v>
      </c>
      <c r="T123" s="82"/>
    </row>
    <row r="124" spans="1:20" ht="13.5" thickBot="1">
      <c r="A124" s="112"/>
      <c r="B124" s="41"/>
      <c r="C124" s="39"/>
      <c r="D124" s="39"/>
      <c r="E124" s="39">
        <f>(C125+C123)*0.5</f>
        <v>0</v>
      </c>
      <c r="F124" s="39">
        <f>(D125+D123)*0.5</f>
        <v>0</v>
      </c>
      <c r="G124" s="39">
        <f>R125-R123</f>
        <v>25</v>
      </c>
      <c r="H124" s="38">
        <f>E124*G124</f>
        <v>0</v>
      </c>
      <c r="I124" s="38">
        <f>F124*G124</f>
        <v>0</v>
      </c>
      <c r="J124" s="38">
        <f>MIN(H124,I124)</f>
        <v>0</v>
      </c>
      <c r="K124" s="38"/>
      <c r="L124" s="38">
        <f>H124-J124</f>
        <v>0</v>
      </c>
      <c r="M124" s="38">
        <f>I124-J124</f>
        <v>0</v>
      </c>
      <c r="N124" s="113"/>
      <c r="O124" s="109"/>
      <c r="R124" s="93"/>
      <c r="T124" s="82"/>
    </row>
    <row r="125" spans="1:20" ht="12.75">
      <c r="A125" s="111">
        <v>61</v>
      </c>
      <c r="B125" s="41"/>
      <c r="C125" s="39"/>
      <c r="D125" s="39"/>
      <c r="E125" s="39"/>
      <c r="F125" s="39"/>
      <c r="G125" s="39"/>
      <c r="H125" s="38"/>
      <c r="I125" s="38"/>
      <c r="J125" s="38"/>
      <c r="K125" s="38"/>
      <c r="L125" s="38"/>
      <c r="M125" s="38"/>
      <c r="N125" s="79"/>
      <c r="O125" s="110"/>
      <c r="R125" s="93">
        <v>1600</v>
      </c>
      <c r="T125" s="82"/>
    </row>
    <row r="126" spans="1:20" ht="13.5" thickBot="1">
      <c r="A126" s="112"/>
      <c r="B126" s="41"/>
      <c r="C126" s="39"/>
      <c r="D126" s="39"/>
      <c r="E126" s="39">
        <f>(C127+C125)*0.5</f>
        <v>1.8</v>
      </c>
      <c r="F126" s="39">
        <f>(D127+D125)*0.5</f>
        <v>0.1</v>
      </c>
      <c r="G126" s="39">
        <f>R127-R125</f>
        <v>25</v>
      </c>
      <c r="H126" s="38">
        <f>E126*G126</f>
        <v>45</v>
      </c>
      <c r="I126" s="38">
        <f>F126*G126</f>
        <v>2.5</v>
      </c>
      <c r="J126" s="38">
        <f>MIN(H126,I126)</f>
        <v>2.5</v>
      </c>
      <c r="K126" s="38"/>
      <c r="L126" s="38">
        <f>H126-J126</f>
        <v>42.5</v>
      </c>
      <c r="M126" s="38">
        <f>I126-J126</f>
        <v>0</v>
      </c>
      <c r="N126" s="113"/>
      <c r="O126" s="109"/>
      <c r="R126" s="93"/>
      <c r="T126" s="82"/>
    </row>
    <row r="127" spans="1:20" ht="12.75">
      <c r="A127" s="111">
        <v>62</v>
      </c>
      <c r="B127" s="41" t="s">
        <v>21</v>
      </c>
      <c r="C127" s="39">
        <v>3.6</v>
      </c>
      <c r="D127" s="39">
        <v>0.2</v>
      </c>
      <c r="E127" s="39"/>
      <c r="F127" s="39"/>
      <c r="G127" s="39"/>
      <c r="H127" s="38"/>
      <c r="I127" s="38"/>
      <c r="J127" s="38"/>
      <c r="K127" s="38"/>
      <c r="L127" s="38"/>
      <c r="M127" s="38"/>
      <c r="N127" s="79"/>
      <c r="O127" s="110"/>
      <c r="R127" s="93">
        <v>1625</v>
      </c>
      <c r="T127" s="82"/>
    </row>
    <row r="128" spans="1:20" ht="13.5" thickBot="1">
      <c r="A128" s="112"/>
      <c r="B128" s="41"/>
      <c r="C128" s="39"/>
      <c r="D128" s="39"/>
      <c r="E128" s="39">
        <f>(C129+C127)*0.5</f>
        <v>3.6500000000000004</v>
      </c>
      <c r="F128" s="39">
        <f>(D129+D127)*0.5</f>
        <v>0.2</v>
      </c>
      <c r="G128" s="39">
        <f>R129-R127</f>
        <v>25</v>
      </c>
      <c r="H128" s="38">
        <f>E128*G128</f>
        <v>91.25000000000001</v>
      </c>
      <c r="I128" s="38">
        <f>F128*G128</f>
        <v>5</v>
      </c>
      <c r="J128" s="38">
        <f>MIN(H128,I128)</f>
        <v>5</v>
      </c>
      <c r="K128" s="38"/>
      <c r="L128" s="38">
        <f>H128-J128</f>
        <v>86.25000000000001</v>
      </c>
      <c r="M128" s="38">
        <f>I128-J128</f>
        <v>0</v>
      </c>
      <c r="N128" s="113"/>
      <c r="O128" s="109"/>
      <c r="R128" s="93"/>
      <c r="T128" s="82"/>
    </row>
    <row r="129" spans="1:20" ht="12.75">
      <c r="A129" s="111">
        <v>63</v>
      </c>
      <c r="B129" s="41" t="s">
        <v>22</v>
      </c>
      <c r="C129" s="39">
        <v>3.7</v>
      </c>
      <c r="D129" s="39">
        <v>0.2</v>
      </c>
      <c r="E129" s="39"/>
      <c r="F129" s="39"/>
      <c r="G129" s="39"/>
      <c r="H129" s="38"/>
      <c r="I129" s="38"/>
      <c r="J129" s="38"/>
      <c r="K129" s="38"/>
      <c r="L129" s="38"/>
      <c r="M129" s="38"/>
      <c r="N129" s="79"/>
      <c r="O129" s="110"/>
      <c r="R129" s="93">
        <v>1650</v>
      </c>
      <c r="T129" s="82"/>
    </row>
    <row r="130" spans="1:20" ht="13.5" thickBot="1">
      <c r="A130" s="112"/>
      <c r="B130" s="41"/>
      <c r="C130" s="39"/>
      <c r="D130" s="39"/>
      <c r="E130" s="39">
        <f>(C131+C129)*0.5</f>
        <v>3.6500000000000004</v>
      </c>
      <c r="F130" s="39">
        <f>(D131+D129)*0.5</f>
        <v>0.44999999999999996</v>
      </c>
      <c r="G130" s="39">
        <f>R131-R129</f>
        <v>25</v>
      </c>
      <c r="H130" s="38">
        <f>E130*G130</f>
        <v>91.25000000000001</v>
      </c>
      <c r="I130" s="38">
        <f>F130*G130</f>
        <v>11.249999999999998</v>
      </c>
      <c r="J130" s="38">
        <f>MIN(H130,I130)</f>
        <v>11.249999999999998</v>
      </c>
      <c r="K130" s="38"/>
      <c r="L130" s="38">
        <f>H130-J130</f>
        <v>80.00000000000001</v>
      </c>
      <c r="M130" s="38">
        <f>I130-J130</f>
        <v>0</v>
      </c>
      <c r="N130" s="113"/>
      <c r="O130" s="109"/>
      <c r="R130" s="93"/>
      <c r="T130" s="82"/>
    </row>
    <row r="131" spans="1:20" ht="12.75">
      <c r="A131" s="111">
        <v>64</v>
      </c>
      <c r="B131" s="41" t="s">
        <v>23</v>
      </c>
      <c r="C131" s="39">
        <v>3.6</v>
      </c>
      <c r="D131" s="39">
        <v>0.7</v>
      </c>
      <c r="E131" s="39"/>
      <c r="F131" s="39"/>
      <c r="G131" s="39"/>
      <c r="H131" s="38"/>
      <c r="I131" s="38"/>
      <c r="J131" s="38"/>
      <c r="K131" s="38"/>
      <c r="L131" s="38"/>
      <c r="M131" s="38"/>
      <c r="N131" s="79"/>
      <c r="O131" s="110"/>
      <c r="R131" s="93">
        <v>1675</v>
      </c>
      <c r="T131" s="82"/>
    </row>
    <row r="132" spans="1:20" ht="13.5" thickBot="1">
      <c r="A132" s="112"/>
      <c r="B132" s="41"/>
      <c r="C132" s="39"/>
      <c r="D132" s="39"/>
      <c r="E132" s="39">
        <f>(C133+C131)*0.5</f>
        <v>3.55</v>
      </c>
      <c r="F132" s="39">
        <f>(D133+D131)*0.5</f>
        <v>0.6</v>
      </c>
      <c r="G132" s="39">
        <f>R133-R131</f>
        <v>25</v>
      </c>
      <c r="H132" s="38">
        <f>E132*G132</f>
        <v>88.75</v>
      </c>
      <c r="I132" s="38">
        <f>F132*G132</f>
        <v>15</v>
      </c>
      <c r="J132" s="38">
        <f>MIN(H132,I132)</f>
        <v>15</v>
      </c>
      <c r="K132" s="38"/>
      <c r="L132" s="38">
        <f>H132-J132</f>
        <v>73.75</v>
      </c>
      <c r="M132" s="38">
        <f>I132-J132</f>
        <v>0</v>
      </c>
      <c r="N132" s="113"/>
      <c r="O132" s="109"/>
      <c r="R132" s="93"/>
      <c r="T132" s="82"/>
    </row>
    <row r="133" spans="1:20" ht="12.75">
      <c r="A133" s="111">
        <v>65</v>
      </c>
      <c r="B133" s="41" t="s">
        <v>24</v>
      </c>
      <c r="C133" s="39">
        <v>3.5</v>
      </c>
      <c r="D133" s="39">
        <v>0.5</v>
      </c>
      <c r="E133" s="39"/>
      <c r="F133" s="39"/>
      <c r="G133" s="39"/>
      <c r="H133" s="38"/>
      <c r="I133" s="38"/>
      <c r="J133" s="38"/>
      <c r="K133" s="38"/>
      <c r="L133" s="38"/>
      <c r="M133" s="38"/>
      <c r="N133" s="79"/>
      <c r="O133" s="110"/>
      <c r="R133" s="93">
        <v>1700</v>
      </c>
      <c r="T133" s="82"/>
    </row>
    <row r="134" spans="1:20" ht="13.5" thickBot="1">
      <c r="A134" s="112"/>
      <c r="B134" s="41"/>
      <c r="C134" s="39"/>
      <c r="D134" s="39"/>
      <c r="E134" s="39">
        <f>(C135+C133)*0.5</f>
        <v>3.45</v>
      </c>
      <c r="F134" s="39">
        <f>(D135+D133)*0.5</f>
        <v>0.65</v>
      </c>
      <c r="G134" s="39">
        <f>R135-R133</f>
        <v>25</v>
      </c>
      <c r="H134" s="38">
        <f>E134*G134</f>
        <v>86.25</v>
      </c>
      <c r="I134" s="38">
        <f>F134*G134</f>
        <v>16.25</v>
      </c>
      <c r="J134" s="38">
        <f>MIN(H134,I134)</f>
        <v>16.25</v>
      </c>
      <c r="K134" s="38"/>
      <c r="L134" s="38">
        <f>H134-J134</f>
        <v>70</v>
      </c>
      <c r="M134" s="38">
        <f>I134-J134</f>
        <v>0</v>
      </c>
      <c r="N134" s="113"/>
      <c r="O134" s="109"/>
      <c r="R134" s="93"/>
      <c r="T134" s="82"/>
    </row>
    <row r="135" spans="1:20" ht="12.75">
      <c r="A135" s="111">
        <v>66</v>
      </c>
      <c r="B135" s="41" t="s">
        <v>25</v>
      </c>
      <c r="C135" s="39">
        <v>3.4</v>
      </c>
      <c r="D135" s="39">
        <v>0.8</v>
      </c>
      <c r="E135" s="39"/>
      <c r="F135" s="39"/>
      <c r="G135" s="39"/>
      <c r="H135" s="38"/>
      <c r="I135" s="38"/>
      <c r="J135" s="38"/>
      <c r="K135" s="38"/>
      <c r="L135" s="38"/>
      <c r="M135" s="38"/>
      <c r="N135" s="79"/>
      <c r="O135" s="110"/>
      <c r="R135" s="93">
        <v>1725</v>
      </c>
      <c r="T135" s="82">
        <f>IF(L134&gt;M134,T133+L134,T133-M134)</f>
        <v>70</v>
      </c>
    </row>
    <row r="136" spans="1:20" ht="13.5" thickBot="1">
      <c r="A136" s="112"/>
      <c r="B136" s="41"/>
      <c r="C136" s="39"/>
      <c r="D136" s="39"/>
      <c r="E136" s="39">
        <f>(C137+C135)*0.5</f>
        <v>3.2</v>
      </c>
      <c r="F136" s="39">
        <f>(D137+D135)*0.5</f>
        <v>0.8</v>
      </c>
      <c r="G136" s="39">
        <f>R137-R135</f>
        <v>25</v>
      </c>
      <c r="H136" s="38">
        <f>E136*G136</f>
        <v>80</v>
      </c>
      <c r="I136" s="38">
        <f>F136*G136</f>
        <v>20</v>
      </c>
      <c r="J136" s="38">
        <f>MIN(H136,I136)</f>
        <v>20</v>
      </c>
      <c r="K136" s="38"/>
      <c r="L136" s="38">
        <f>H136-J136</f>
        <v>60</v>
      </c>
      <c r="M136" s="38">
        <f>I136-J136</f>
        <v>0</v>
      </c>
      <c r="N136" s="113"/>
      <c r="O136" s="109"/>
      <c r="R136" s="93"/>
      <c r="T136" s="82"/>
    </row>
    <row r="137" spans="1:20" ht="12.75">
      <c r="A137" s="111">
        <v>67</v>
      </c>
      <c r="B137" s="41" t="s">
        <v>26</v>
      </c>
      <c r="C137" s="39">
        <v>3</v>
      </c>
      <c r="D137" s="39">
        <v>0.8</v>
      </c>
      <c r="E137" s="39"/>
      <c r="F137" s="39"/>
      <c r="G137" s="39"/>
      <c r="H137" s="38"/>
      <c r="I137" s="38"/>
      <c r="J137" s="38"/>
      <c r="K137" s="38"/>
      <c r="L137" s="38"/>
      <c r="M137" s="38"/>
      <c r="N137" s="79"/>
      <c r="O137" s="110"/>
      <c r="R137" s="93">
        <v>1750</v>
      </c>
      <c r="T137" s="82">
        <f>IF(L136&gt;M136,T135+L136,T135-M136)</f>
        <v>130</v>
      </c>
    </row>
    <row r="138" spans="1:20" ht="13.5" thickBot="1">
      <c r="A138" s="112"/>
      <c r="B138" s="41"/>
      <c r="C138" s="39"/>
      <c r="D138" s="39"/>
      <c r="E138" s="39">
        <f>(C139+C137)*0.5</f>
        <v>3</v>
      </c>
      <c r="F138" s="39">
        <f>(D139+D137)*0.5</f>
        <v>1.15</v>
      </c>
      <c r="G138" s="39">
        <f>R139-R137</f>
        <v>25</v>
      </c>
      <c r="H138" s="38">
        <f>E138*G138</f>
        <v>75</v>
      </c>
      <c r="I138" s="38">
        <f>F138*G138</f>
        <v>28.749999999999996</v>
      </c>
      <c r="J138" s="38">
        <f>MIN(H138,I138)</f>
        <v>28.749999999999996</v>
      </c>
      <c r="K138" s="38"/>
      <c r="L138" s="38">
        <f>H138-J138</f>
        <v>46.25</v>
      </c>
      <c r="M138" s="38">
        <f>I138-J138</f>
        <v>0</v>
      </c>
      <c r="N138" s="113"/>
      <c r="O138" s="109"/>
      <c r="R138" s="93"/>
      <c r="T138" s="82"/>
    </row>
    <row r="139" spans="1:20" ht="12.75">
      <c r="A139" s="111">
        <v>68</v>
      </c>
      <c r="B139" s="41" t="s">
        <v>27</v>
      </c>
      <c r="C139" s="39">
        <v>3</v>
      </c>
      <c r="D139" s="39">
        <v>1.5</v>
      </c>
      <c r="E139" s="39"/>
      <c r="F139" s="39"/>
      <c r="G139" s="39"/>
      <c r="H139" s="38"/>
      <c r="I139" s="38"/>
      <c r="J139" s="38"/>
      <c r="K139" s="38"/>
      <c r="L139" s="38"/>
      <c r="M139" s="38"/>
      <c r="N139" s="79"/>
      <c r="O139" s="110"/>
      <c r="R139" s="93">
        <v>1775</v>
      </c>
      <c r="T139" s="82">
        <f>IF(L138&gt;M138,T137+L138,T137-M138)</f>
        <v>176.25</v>
      </c>
    </row>
    <row r="140" spans="1:20" ht="13.5" thickBot="1">
      <c r="A140" s="112"/>
      <c r="B140" s="41"/>
      <c r="C140" s="39"/>
      <c r="D140" s="39"/>
      <c r="E140" s="39">
        <f>(C141+C139)*0.5</f>
        <v>3.3</v>
      </c>
      <c r="F140" s="39">
        <f>(D141+D139)*0.5</f>
        <v>1.55</v>
      </c>
      <c r="G140" s="39">
        <f>R141-R139</f>
        <v>25</v>
      </c>
      <c r="H140" s="38">
        <f>E140*G140</f>
        <v>82.5</v>
      </c>
      <c r="I140" s="38">
        <f>F140*G140</f>
        <v>38.75</v>
      </c>
      <c r="J140" s="38">
        <f>MIN(H140,I140)</f>
        <v>38.75</v>
      </c>
      <c r="K140" s="38"/>
      <c r="L140" s="38">
        <f>H140-J140</f>
        <v>43.75</v>
      </c>
      <c r="M140" s="38">
        <f>I140-J140</f>
        <v>0</v>
      </c>
      <c r="N140" s="113"/>
      <c r="O140" s="109"/>
      <c r="R140" s="93"/>
      <c r="T140" s="82"/>
    </row>
    <row r="141" spans="1:20" ht="12.75">
      <c r="A141" s="111">
        <v>69</v>
      </c>
      <c r="B141" s="41" t="s">
        <v>28</v>
      </c>
      <c r="C141" s="39">
        <v>3.6</v>
      </c>
      <c r="D141" s="39">
        <v>1.6</v>
      </c>
      <c r="E141" s="39"/>
      <c r="F141" s="39"/>
      <c r="G141" s="39"/>
      <c r="H141" s="38"/>
      <c r="I141" s="38"/>
      <c r="J141" s="38"/>
      <c r="K141" s="38"/>
      <c r="L141" s="38"/>
      <c r="M141" s="38"/>
      <c r="N141" s="79"/>
      <c r="O141" s="110"/>
      <c r="R141" s="93">
        <v>1800</v>
      </c>
      <c r="T141" s="82">
        <f>IF(L140&gt;M140,T139+L140,T139-M140)</f>
        <v>220</v>
      </c>
    </row>
    <row r="142" spans="1:20" ht="13.5" thickBot="1">
      <c r="A142" s="112"/>
      <c r="B142" s="41"/>
      <c r="C142" s="39"/>
      <c r="D142" s="39"/>
      <c r="E142" s="39">
        <f>(C143+C141)*0.5</f>
        <v>4.05</v>
      </c>
      <c r="F142" s="39">
        <f>(D143+D141)*0.5</f>
        <v>1.3</v>
      </c>
      <c r="G142" s="39">
        <f>R143-R141</f>
        <v>25</v>
      </c>
      <c r="H142" s="38">
        <f>E142*G142</f>
        <v>101.25</v>
      </c>
      <c r="I142" s="38">
        <f>F142*G142</f>
        <v>32.5</v>
      </c>
      <c r="J142" s="38">
        <f>MIN(H142,I142)</f>
        <v>32.5</v>
      </c>
      <c r="K142" s="38"/>
      <c r="L142" s="38">
        <f>H142-J142</f>
        <v>68.75</v>
      </c>
      <c r="M142" s="38">
        <f>I142-J142</f>
        <v>0</v>
      </c>
      <c r="N142" s="113"/>
      <c r="O142" s="109"/>
      <c r="R142" s="93"/>
      <c r="T142" s="82"/>
    </row>
    <row r="143" spans="1:20" ht="12.75">
      <c r="A143" s="111">
        <v>70</v>
      </c>
      <c r="B143" s="41" t="s">
        <v>29</v>
      </c>
      <c r="C143" s="39">
        <v>4.5</v>
      </c>
      <c r="D143" s="39">
        <v>1</v>
      </c>
      <c r="E143" s="39"/>
      <c r="F143" s="39"/>
      <c r="G143" s="39"/>
      <c r="H143" s="38"/>
      <c r="I143" s="38"/>
      <c r="J143" s="38"/>
      <c r="K143" s="38"/>
      <c r="L143" s="38"/>
      <c r="M143" s="38"/>
      <c r="N143" s="79"/>
      <c r="O143" s="110"/>
      <c r="R143" s="93">
        <v>1825</v>
      </c>
      <c r="T143" s="82">
        <f>IF(L142&gt;M142,T141+L142,T141-M142)</f>
        <v>288.75</v>
      </c>
    </row>
    <row r="144" spans="1:20" ht="13.5" thickBot="1">
      <c r="A144" s="112"/>
      <c r="B144" s="41"/>
      <c r="C144" s="39"/>
      <c r="D144" s="39"/>
      <c r="E144" s="39">
        <f>(C145+C143)*0.5</f>
        <v>4.75</v>
      </c>
      <c r="F144" s="39">
        <f>(D145+D143)*0.5</f>
        <v>0.6</v>
      </c>
      <c r="G144" s="39">
        <f>R145-R143</f>
        <v>25</v>
      </c>
      <c r="H144" s="38">
        <f>E144*G144</f>
        <v>118.75</v>
      </c>
      <c r="I144" s="38">
        <f>F144*G144</f>
        <v>15</v>
      </c>
      <c r="J144" s="38">
        <f>MIN(H144,I144)</f>
        <v>15</v>
      </c>
      <c r="K144" s="38"/>
      <c r="L144" s="38">
        <f>H144-J144</f>
        <v>103.75</v>
      </c>
      <c r="M144" s="38">
        <f>I144-J144</f>
        <v>0</v>
      </c>
      <c r="N144" s="113"/>
      <c r="O144" s="109"/>
      <c r="R144" s="93"/>
      <c r="T144" s="82"/>
    </row>
    <row r="145" spans="1:20" ht="12.75">
      <c r="A145" s="111">
        <v>71</v>
      </c>
      <c r="B145" s="41" t="s">
        <v>30</v>
      </c>
      <c r="C145" s="39">
        <v>5</v>
      </c>
      <c r="D145" s="39">
        <v>0.2</v>
      </c>
      <c r="E145" s="39"/>
      <c r="F145" s="39"/>
      <c r="G145" s="39"/>
      <c r="H145" s="38"/>
      <c r="I145" s="38"/>
      <c r="J145" s="38"/>
      <c r="K145" s="38"/>
      <c r="L145" s="38"/>
      <c r="M145" s="38"/>
      <c r="N145" s="79"/>
      <c r="O145" s="110"/>
      <c r="R145" s="93">
        <v>1850</v>
      </c>
      <c r="T145" s="82">
        <f>IF(L144&gt;M144,T143+L144,T143-M144)</f>
        <v>392.5</v>
      </c>
    </row>
    <row r="146" spans="1:20" ht="13.5" thickBot="1">
      <c r="A146" s="112"/>
      <c r="B146" s="41"/>
      <c r="C146" s="39"/>
      <c r="D146" s="39"/>
      <c r="E146" s="39">
        <f>(C147+C145)*0.5</f>
        <v>5.15</v>
      </c>
      <c r="F146" s="39">
        <f>(D147+D145)*0.5</f>
        <v>0.35</v>
      </c>
      <c r="G146" s="39">
        <f>R147-R145</f>
        <v>25</v>
      </c>
      <c r="H146" s="38">
        <f>E146*G146</f>
        <v>128.75</v>
      </c>
      <c r="I146" s="38">
        <f>F146*G146</f>
        <v>8.75</v>
      </c>
      <c r="J146" s="38">
        <f>MIN(H146,I146)</f>
        <v>8.75</v>
      </c>
      <c r="K146" s="38"/>
      <c r="L146" s="38">
        <f>H146-J146</f>
        <v>120</v>
      </c>
      <c r="M146" s="38">
        <f>I146-J146</f>
        <v>0</v>
      </c>
      <c r="N146" s="113"/>
      <c r="O146" s="109"/>
      <c r="R146" s="93"/>
      <c r="T146" s="82"/>
    </row>
    <row r="147" spans="1:20" ht="12.75">
      <c r="A147" s="111">
        <v>72</v>
      </c>
      <c r="B147" s="41" t="s">
        <v>31</v>
      </c>
      <c r="C147" s="39">
        <v>5.3</v>
      </c>
      <c r="D147" s="39">
        <v>0.5</v>
      </c>
      <c r="E147" s="39"/>
      <c r="F147" s="39"/>
      <c r="G147" s="39"/>
      <c r="H147" s="38"/>
      <c r="I147" s="38"/>
      <c r="J147" s="38"/>
      <c r="K147" s="38"/>
      <c r="L147" s="38"/>
      <c r="M147" s="38"/>
      <c r="N147" s="79"/>
      <c r="O147" s="110"/>
      <c r="R147" s="93">
        <v>1875</v>
      </c>
      <c r="T147" s="82">
        <f>IF(L146&gt;M146,T145+L146,T145-M146)</f>
        <v>512.5</v>
      </c>
    </row>
    <row r="148" spans="1:20" ht="13.5" thickBot="1">
      <c r="A148" s="112"/>
      <c r="B148" s="41"/>
      <c r="C148" s="39"/>
      <c r="D148" s="39"/>
      <c r="E148" s="39">
        <f>(C149+C147)*0.5</f>
        <v>5.449999999999999</v>
      </c>
      <c r="F148" s="39">
        <f>(D149+D147)*0.5</f>
        <v>0.6</v>
      </c>
      <c r="G148" s="39">
        <f>R149-R147</f>
        <v>25</v>
      </c>
      <c r="H148" s="38">
        <f>E148*G148</f>
        <v>136.24999999999997</v>
      </c>
      <c r="I148" s="38">
        <f>F148*G148</f>
        <v>15</v>
      </c>
      <c r="J148" s="38">
        <f>MIN(H148,I148)</f>
        <v>15</v>
      </c>
      <c r="K148" s="38"/>
      <c r="L148" s="38">
        <f>H148-J148</f>
        <v>121.24999999999997</v>
      </c>
      <c r="M148" s="38">
        <f>I148-J148</f>
        <v>0</v>
      </c>
      <c r="N148" s="113"/>
      <c r="O148" s="109"/>
      <c r="R148" s="93"/>
      <c r="T148" s="82"/>
    </row>
    <row r="149" spans="1:20" ht="12.75">
      <c r="A149" s="111">
        <v>73</v>
      </c>
      <c r="B149" s="41" t="s">
        <v>32</v>
      </c>
      <c r="C149" s="39">
        <v>5.6</v>
      </c>
      <c r="D149" s="39">
        <v>0.7</v>
      </c>
      <c r="E149" s="39"/>
      <c r="F149" s="39"/>
      <c r="G149" s="39"/>
      <c r="H149" s="38"/>
      <c r="I149" s="38"/>
      <c r="J149" s="38"/>
      <c r="K149" s="38"/>
      <c r="L149" s="38"/>
      <c r="M149" s="38"/>
      <c r="N149" s="79"/>
      <c r="O149" s="110"/>
      <c r="R149" s="93">
        <v>1900</v>
      </c>
      <c r="T149" s="82">
        <f>IF(L148&gt;M148,T147+L148,T147-M148)</f>
        <v>633.75</v>
      </c>
    </row>
    <row r="150" spans="1:20" ht="13.5" thickBot="1">
      <c r="A150" s="112"/>
      <c r="B150" s="41"/>
      <c r="C150" s="39"/>
      <c r="D150" s="39"/>
      <c r="E150" s="39">
        <f>(C151+C149)*0.5</f>
        <v>5.949999999999999</v>
      </c>
      <c r="F150" s="39">
        <f>(D151+D149)*0.5</f>
        <v>0.7</v>
      </c>
      <c r="G150" s="39">
        <f>R151-R149</f>
        <v>25</v>
      </c>
      <c r="H150" s="38">
        <f>E150*G150</f>
        <v>148.74999999999997</v>
      </c>
      <c r="I150" s="38">
        <f>F150*G150</f>
        <v>17.5</v>
      </c>
      <c r="J150" s="38">
        <f>MIN(H150,I150)</f>
        <v>17.5</v>
      </c>
      <c r="K150" s="38"/>
      <c r="L150" s="38">
        <f>H150-J150</f>
        <v>131.24999999999997</v>
      </c>
      <c r="M150" s="38">
        <f>I150-J150</f>
        <v>0</v>
      </c>
      <c r="N150" s="113"/>
      <c r="O150" s="109"/>
      <c r="R150" s="93"/>
      <c r="T150" s="82"/>
    </row>
    <row r="151" spans="1:20" ht="12.75">
      <c r="A151" s="111">
        <v>74</v>
      </c>
      <c r="B151" s="41" t="s">
        <v>33</v>
      </c>
      <c r="C151" s="39">
        <v>6.3</v>
      </c>
      <c r="D151" s="39">
        <v>0.7</v>
      </c>
      <c r="E151" s="39"/>
      <c r="F151" s="39"/>
      <c r="G151" s="39"/>
      <c r="H151" s="38"/>
      <c r="I151" s="38"/>
      <c r="J151" s="38"/>
      <c r="K151" s="38"/>
      <c r="L151" s="38"/>
      <c r="M151" s="38"/>
      <c r="N151" s="79"/>
      <c r="O151" s="110"/>
      <c r="R151" s="93">
        <v>1925</v>
      </c>
      <c r="T151" s="82">
        <f>IF(L150&gt;M150,T149+L150,T149-M150)</f>
        <v>765</v>
      </c>
    </row>
    <row r="152" spans="1:20" ht="13.5" thickBot="1">
      <c r="A152" s="112"/>
      <c r="B152" s="41"/>
      <c r="C152" s="39"/>
      <c r="D152" s="39"/>
      <c r="E152" s="39">
        <f>(C153+C151)*0.5</f>
        <v>6.65</v>
      </c>
      <c r="F152" s="39">
        <f>(D153+D151)*0.5</f>
        <v>0.35</v>
      </c>
      <c r="G152" s="39">
        <f>R153-R151</f>
        <v>25</v>
      </c>
      <c r="H152" s="38">
        <f>E152*G152</f>
        <v>166.25</v>
      </c>
      <c r="I152" s="38">
        <f>F152*G152</f>
        <v>8.75</v>
      </c>
      <c r="J152" s="38">
        <f>MIN(H152,I152)</f>
        <v>8.75</v>
      </c>
      <c r="K152" s="38"/>
      <c r="L152" s="38">
        <f>H152-J152</f>
        <v>157.5</v>
      </c>
      <c r="M152" s="38">
        <f>I152-J152</f>
        <v>0</v>
      </c>
      <c r="N152" s="113"/>
      <c r="O152" s="109"/>
      <c r="R152" s="93"/>
      <c r="T152" s="82"/>
    </row>
    <row r="153" spans="1:20" ht="12.75">
      <c r="A153" s="111">
        <v>75</v>
      </c>
      <c r="B153" s="41" t="s">
        <v>34</v>
      </c>
      <c r="C153" s="39">
        <v>7</v>
      </c>
      <c r="D153" s="39">
        <v>0</v>
      </c>
      <c r="E153" s="39"/>
      <c r="F153" s="39"/>
      <c r="G153" s="39"/>
      <c r="H153" s="38"/>
      <c r="I153" s="38"/>
      <c r="J153" s="38"/>
      <c r="K153" s="38"/>
      <c r="L153" s="38"/>
      <c r="M153" s="38"/>
      <c r="N153" s="79"/>
      <c r="O153" s="110"/>
      <c r="R153" s="93">
        <v>1950</v>
      </c>
      <c r="T153" s="82">
        <f>IF(L152&gt;M152,T151+L152,T151-M152)</f>
        <v>922.5</v>
      </c>
    </row>
    <row r="154" spans="1:20" ht="13.5" thickBot="1">
      <c r="A154" s="112"/>
      <c r="B154" s="41"/>
      <c r="C154" s="39"/>
      <c r="D154" s="39"/>
      <c r="E154" s="39">
        <f>(C155+C153)*0.5</f>
        <v>7</v>
      </c>
      <c r="F154" s="39">
        <f>(D155+D153)*0.5</f>
        <v>0</v>
      </c>
      <c r="G154" s="39">
        <f>R155-R153</f>
        <v>25</v>
      </c>
      <c r="H154" s="38">
        <f>E154*G154</f>
        <v>175</v>
      </c>
      <c r="I154" s="38">
        <f>F154*G154</f>
        <v>0</v>
      </c>
      <c r="J154" s="38">
        <f>MIN(H154,I154)</f>
        <v>0</v>
      </c>
      <c r="K154" s="38"/>
      <c r="L154" s="38">
        <f>H154-J154</f>
        <v>175</v>
      </c>
      <c r="M154" s="38">
        <f>I154-J154</f>
        <v>0</v>
      </c>
      <c r="N154" s="113"/>
      <c r="O154" s="109"/>
      <c r="R154" s="93"/>
      <c r="T154" s="82"/>
    </row>
    <row r="155" spans="1:20" ht="12.75">
      <c r="A155" s="111">
        <v>76</v>
      </c>
      <c r="B155" s="41" t="s">
        <v>35</v>
      </c>
      <c r="C155" s="39">
        <v>7</v>
      </c>
      <c r="D155" s="39">
        <v>0</v>
      </c>
      <c r="E155" s="39"/>
      <c r="F155" s="39"/>
      <c r="G155" s="39"/>
      <c r="H155" s="38"/>
      <c r="I155" s="38"/>
      <c r="J155" s="38"/>
      <c r="K155" s="38"/>
      <c r="L155" s="38"/>
      <c r="M155" s="38"/>
      <c r="N155" s="79"/>
      <c r="O155" s="110"/>
      <c r="R155" s="93">
        <v>1975</v>
      </c>
      <c r="T155" s="82">
        <f>IF(L154&gt;M154,T153+L154,T153-M154)</f>
        <v>1097.5</v>
      </c>
    </row>
    <row r="156" spans="1:20" ht="13.5" thickBot="1">
      <c r="A156" s="112"/>
      <c r="B156" s="41"/>
      <c r="C156" s="39"/>
      <c r="D156" s="39"/>
      <c r="E156" s="39">
        <f>(C157+C155)*0.5</f>
        <v>7.3</v>
      </c>
      <c r="F156" s="39">
        <f>(D157+D155)*0.5</f>
        <v>0</v>
      </c>
      <c r="G156" s="39">
        <f>R157-R155</f>
        <v>25</v>
      </c>
      <c r="H156" s="38">
        <f>E156*G156</f>
        <v>182.5</v>
      </c>
      <c r="I156" s="38">
        <f>F156*G156</f>
        <v>0</v>
      </c>
      <c r="J156" s="38">
        <f>MIN(H156,I156)</f>
        <v>0</v>
      </c>
      <c r="K156" s="38"/>
      <c r="L156" s="38">
        <f>H156-J156</f>
        <v>182.5</v>
      </c>
      <c r="M156" s="38">
        <f>I156-J156</f>
        <v>0</v>
      </c>
      <c r="N156" s="113"/>
      <c r="O156" s="109"/>
      <c r="R156" s="93"/>
      <c r="T156" s="82"/>
    </row>
    <row r="157" spans="1:20" ht="12.75">
      <c r="A157" s="111">
        <v>77</v>
      </c>
      <c r="B157" s="41" t="s">
        <v>36</v>
      </c>
      <c r="C157" s="39">
        <v>7.6</v>
      </c>
      <c r="D157" s="39">
        <v>0</v>
      </c>
      <c r="E157" s="39"/>
      <c r="F157" s="39"/>
      <c r="G157" s="39"/>
      <c r="H157" s="38"/>
      <c r="I157" s="38"/>
      <c r="J157" s="38"/>
      <c r="K157" s="38"/>
      <c r="L157" s="38"/>
      <c r="M157" s="38"/>
      <c r="N157" s="79"/>
      <c r="O157" s="110"/>
      <c r="R157" s="93">
        <v>2000</v>
      </c>
      <c r="T157" s="82">
        <f>IF(L156&gt;M156,T155+L156,T155-M156)</f>
        <v>1280</v>
      </c>
    </row>
    <row r="158" spans="1:20" ht="13.5" thickBot="1">
      <c r="A158" s="112"/>
      <c r="B158" s="41"/>
      <c r="C158" s="39"/>
      <c r="D158" s="39"/>
      <c r="E158" s="39">
        <f>(C159+C157)*0.5</f>
        <v>7.15</v>
      </c>
      <c r="F158" s="39">
        <f>(D159+D157)*0.5</f>
        <v>0.35</v>
      </c>
      <c r="G158" s="39">
        <f>R159-R157</f>
        <v>25</v>
      </c>
      <c r="H158" s="38">
        <f>E158*G158</f>
        <v>178.75</v>
      </c>
      <c r="I158" s="38">
        <f>F158*G158</f>
        <v>8.75</v>
      </c>
      <c r="J158" s="38">
        <f>MIN(H158,I158)</f>
        <v>8.75</v>
      </c>
      <c r="K158" s="38"/>
      <c r="L158" s="38">
        <f>H158-J158</f>
        <v>170</v>
      </c>
      <c r="M158" s="38">
        <f>I158-J158</f>
        <v>0</v>
      </c>
      <c r="N158" s="113"/>
      <c r="O158" s="109"/>
      <c r="R158" s="93"/>
      <c r="T158" s="82"/>
    </row>
    <row r="159" spans="1:20" ht="12.75">
      <c r="A159" s="111">
        <v>78</v>
      </c>
      <c r="B159" s="41" t="s">
        <v>37</v>
      </c>
      <c r="C159" s="39">
        <v>6.7</v>
      </c>
      <c r="D159" s="39">
        <v>0.7</v>
      </c>
      <c r="E159" s="39"/>
      <c r="F159" s="39"/>
      <c r="G159" s="39"/>
      <c r="H159" s="38"/>
      <c r="I159" s="38"/>
      <c r="J159" s="38"/>
      <c r="K159" s="38"/>
      <c r="L159" s="38"/>
      <c r="M159" s="38"/>
      <c r="N159" s="79"/>
      <c r="O159" s="110"/>
      <c r="R159" s="93">
        <v>2025</v>
      </c>
      <c r="T159" s="82">
        <f>IF(L158&gt;M158,T157+L158,T157-M158)</f>
        <v>1450</v>
      </c>
    </row>
    <row r="160" spans="1:20" ht="13.5" thickBot="1">
      <c r="A160" s="112"/>
      <c r="B160" s="41"/>
      <c r="C160" s="39"/>
      <c r="D160" s="39"/>
      <c r="E160" s="39">
        <f>(C161+C159)*0.5</f>
        <v>6.6</v>
      </c>
      <c r="F160" s="39">
        <f>(D161+D159)*0.5</f>
        <v>0.44999999999999996</v>
      </c>
      <c r="G160" s="39">
        <f>R161-R159</f>
        <v>25</v>
      </c>
      <c r="H160" s="38">
        <f>E160*G160</f>
        <v>165</v>
      </c>
      <c r="I160" s="38">
        <f>F160*G160</f>
        <v>11.249999999999998</v>
      </c>
      <c r="J160" s="38">
        <f>MIN(H160,I160)</f>
        <v>11.249999999999998</v>
      </c>
      <c r="K160" s="38"/>
      <c r="L160" s="38">
        <f>H160-J160</f>
        <v>153.75</v>
      </c>
      <c r="M160" s="38">
        <f>I160-J160</f>
        <v>0</v>
      </c>
      <c r="N160" s="113"/>
      <c r="O160" s="109"/>
      <c r="R160" s="93"/>
      <c r="T160" s="82"/>
    </row>
    <row r="161" spans="1:20" ht="12.75">
      <c r="A161" s="111">
        <v>79</v>
      </c>
      <c r="B161" s="41" t="s">
        <v>38</v>
      </c>
      <c r="C161" s="39">
        <v>6.5</v>
      </c>
      <c r="D161" s="39">
        <v>0.2</v>
      </c>
      <c r="E161" s="39"/>
      <c r="F161" s="39"/>
      <c r="G161" s="39"/>
      <c r="H161" s="38"/>
      <c r="I161" s="38"/>
      <c r="J161" s="38"/>
      <c r="K161" s="38"/>
      <c r="L161" s="38"/>
      <c r="M161" s="38"/>
      <c r="N161" s="79"/>
      <c r="O161" s="110"/>
      <c r="R161" s="93">
        <v>2050</v>
      </c>
      <c r="T161" s="82">
        <f>IF(L160&gt;M160,T159+L160,T159-M160)</f>
        <v>1603.75</v>
      </c>
    </row>
    <row r="162" spans="1:20" ht="13.5" thickBot="1">
      <c r="A162" s="112"/>
      <c r="B162" s="41"/>
      <c r="C162" s="39"/>
      <c r="D162" s="39"/>
      <c r="E162" s="39">
        <f>(C163+C161)*0.5</f>
        <v>6.35</v>
      </c>
      <c r="F162" s="39">
        <f>(D163+D161)*0.5</f>
        <v>0.1</v>
      </c>
      <c r="G162" s="39">
        <f>R163-R161</f>
        <v>25</v>
      </c>
      <c r="H162" s="38">
        <f>E162*G162</f>
        <v>158.75</v>
      </c>
      <c r="I162" s="38">
        <f>F162*G162</f>
        <v>2.5</v>
      </c>
      <c r="J162" s="38">
        <f>MIN(H162,I162)</f>
        <v>2.5</v>
      </c>
      <c r="K162" s="38"/>
      <c r="L162" s="38">
        <f>H162-J162</f>
        <v>156.25</v>
      </c>
      <c r="M162" s="38">
        <f>I162-J162</f>
        <v>0</v>
      </c>
      <c r="N162" s="113"/>
      <c r="O162" s="109"/>
      <c r="R162" s="93"/>
      <c r="T162" s="82"/>
    </row>
    <row r="163" spans="1:20" ht="12.75">
      <c r="A163" s="111">
        <v>80</v>
      </c>
      <c r="B163" s="41" t="s">
        <v>39</v>
      </c>
      <c r="C163" s="39">
        <v>6.2</v>
      </c>
      <c r="D163" s="39">
        <v>0</v>
      </c>
      <c r="E163" s="39"/>
      <c r="F163" s="39"/>
      <c r="G163" s="39"/>
      <c r="H163" s="38"/>
      <c r="I163" s="38"/>
      <c r="J163" s="38"/>
      <c r="K163" s="38"/>
      <c r="L163" s="38"/>
      <c r="M163" s="38"/>
      <c r="N163" s="79"/>
      <c r="O163" s="110"/>
      <c r="R163" s="93">
        <v>2075</v>
      </c>
      <c r="T163" s="82">
        <f>IF(L162&gt;M162,T161+L162,T161-M162)</f>
        <v>1760</v>
      </c>
    </row>
    <row r="164" spans="1:20" ht="13.5" thickBot="1">
      <c r="A164" s="112"/>
      <c r="B164" s="41"/>
      <c r="C164" s="39"/>
      <c r="D164" s="39"/>
      <c r="E164" s="39">
        <f>(C165+C163)*0.5</f>
        <v>5.1</v>
      </c>
      <c r="F164" s="39">
        <f>(D165+D163)*0.5</f>
        <v>0.25</v>
      </c>
      <c r="G164" s="39">
        <f>R165-R163</f>
        <v>25</v>
      </c>
      <c r="H164" s="38">
        <f>E164*G164</f>
        <v>127.49999999999999</v>
      </c>
      <c r="I164" s="38">
        <f>F164*G164</f>
        <v>6.25</v>
      </c>
      <c r="J164" s="38">
        <f>MIN(H164,I164)</f>
        <v>6.25</v>
      </c>
      <c r="K164" s="38"/>
      <c r="L164" s="38">
        <f>H164-J164</f>
        <v>121.24999999999999</v>
      </c>
      <c r="M164" s="38">
        <f>I164-J164</f>
        <v>0</v>
      </c>
      <c r="N164" s="113"/>
      <c r="O164" s="109"/>
      <c r="R164" s="93"/>
      <c r="T164" s="82"/>
    </row>
    <row r="165" spans="1:20" ht="12.75">
      <c r="A165" s="111">
        <v>81</v>
      </c>
      <c r="B165" s="41" t="s">
        <v>40</v>
      </c>
      <c r="C165" s="39">
        <v>4</v>
      </c>
      <c r="D165" s="39">
        <v>0.5</v>
      </c>
      <c r="E165" s="39"/>
      <c r="F165" s="39"/>
      <c r="G165" s="39"/>
      <c r="H165" s="38"/>
      <c r="I165" s="38"/>
      <c r="J165" s="38"/>
      <c r="K165" s="38"/>
      <c r="L165" s="38"/>
      <c r="M165" s="38"/>
      <c r="N165" s="79"/>
      <c r="O165" s="110"/>
      <c r="R165" s="93">
        <v>2100</v>
      </c>
      <c r="T165" s="82">
        <f>IF(L164&gt;M164,T163+L164,T163-M164)</f>
        <v>1881.25</v>
      </c>
    </row>
    <row r="166" spans="1:20" ht="13.5" thickBot="1">
      <c r="A166" s="112"/>
      <c r="B166" s="41"/>
      <c r="C166" s="39"/>
      <c r="D166" s="39"/>
      <c r="E166" s="39">
        <f>(C167+C165)*0.5</f>
        <v>3.75</v>
      </c>
      <c r="F166" s="39">
        <f>(D167+D165)*0.5</f>
        <v>0.5</v>
      </c>
      <c r="G166" s="39">
        <f>R167-R165</f>
        <v>6.199999999999818</v>
      </c>
      <c r="H166" s="38">
        <f>E166*G166</f>
        <v>23.249999999999318</v>
      </c>
      <c r="I166" s="38">
        <f>F166*G166</f>
        <v>3.099999999999909</v>
      </c>
      <c r="J166" s="38">
        <f>MIN(H166,I166)</f>
        <v>3.099999999999909</v>
      </c>
      <c r="K166" s="38"/>
      <c r="L166" s="38">
        <f>H166-J166</f>
        <v>20.14999999999941</v>
      </c>
      <c r="M166" s="38">
        <f>I166-J166</f>
        <v>0</v>
      </c>
      <c r="N166" s="113"/>
      <c r="O166" s="109"/>
      <c r="R166" s="93"/>
      <c r="T166" s="82"/>
    </row>
    <row r="167" spans="1:20" ht="12.75">
      <c r="A167" s="111">
        <v>82</v>
      </c>
      <c r="B167" s="41" t="s">
        <v>41</v>
      </c>
      <c r="C167" s="39">
        <v>3.5</v>
      </c>
      <c r="D167" s="39">
        <v>0.5</v>
      </c>
      <c r="E167" s="115"/>
      <c r="F167" s="115"/>
      <c r="G167" s="115"/>
      <c r="H167" s="116"/>
      <c r="I167" s="116"/>
      <c r="J167" s="116"/>
      <c r="K167" s="116"/>
      <c r="L167" s="116"/>
      <c r="M167" s="116"/>
      <c r="N167" s="79"/>
      <c r="O167" s="110"/>
      <c r="R167" s="93">
        <v>2106.2</v>
      </c>
      <c r="T167" s="82">
        <f>IF(L166&gt;M166,T165+L166,T165-M166)</f>
        <v>1901.3999999999994</v>
      </c>
    </row>
    <row r="168" spans="1:20" ht="13.5" thickBot="1">
      <c r="A168" s="112"/>
      <c r="B168" s="86"/>
      <c r="C168" s="39"/>
      <c r="D168" s="117"/>
      <c r="E168" s="93"/>
      <c r="F168" s="93"/>
      <c r="G168" s="93"/>
      <c r="H168" s="120"/>
      <c r="I168" s="120"/>
      <c r="J168" s="120"/>
      <c r="K168" s="120"/>
      <c r="L168" s="120"/>
      <c r="M168" s="120"/>
      <c r="N168" s="118"/>
      <c r="O168" s="119"/>
      <c r="R168" s="93"/>
      <c r="T168" s="82"/>
    </row>
    <row r="169" spans="1:20" ht="12.75">
      <c r="A169" s="111">
        <v>83</v>
      </c>
      <c r="B169" s="121"/>
      <c r="C169" s="93"/>
      <c r="D169" s="93"/>
      <c r="E169" s="93"/>
      <c r="F169" s="93"/>
      <c r="G169" s="93"/>
      <c r="H169" s="120"/>
      <c r="I169" s="120"/>
      <c r="J169" s="120"/>
      <c r="K169" s="120"/>
      <c r="L169" s="120"/>
      <c r="M169" s="120"/>
      <c r="N169" s="122"/>
      <c r="O169" s="122">
        <f>IF(T169&lt;0,T169*-1,"")</f>
      </c>
      <c r="R169" s="93"/>
      <c r="T169" s="82">
        <f>IF(L168&gt;M168,T167+L168,T167-M168)</f>
        <v>1901.3999999999994</v>
      </c>
    </row>
    <row r="170" spans="1:20" ht="13.5" thickBot="1">
      <c r="A170" s="112"/>
      <c r="B170" s="121"/>
      <c r="C170" s="93"/>
      <c r="D170" s="93"/>
      <c r="E170" s="2"/>
      <c r="F170" s="2"/>
      <c r="G170" s="2"/>
      <c r="H170" s="26"/>
      <c r="I170" s="26"/>
      <c r="J170" s="26"/>
      <c r="K170" s="26"/>
      <c r="L170" s="26"/>
      <c r="M170" s="26"/>
      <c r="N170" s="122"/>
      <c r="O170" s="122"/>
      <c r="R170" s="93"/>
      <c r="T170" s="82"/>
    </row>
    <row r="171" spans="1:20" ht="16.5" thickBot="1">
      <c r="A171" s="111">
        <v>84</v>
      </c>
      <c r="B171" s="121"/>
      <c r="C171" s="93"/>
      <c r="D171" s="93"/>
      <c r="E171" s="2"/>
      <c r="F171" s="2"/>
      <c r="G171" s="18" t="s">
        <v>20</v>
      </c>
      <c r="H171" s="30">
        <f>SUM(H20:H167)</f>
        <v>2875.749999999999</v>
      </c>
      <c r="I171" s="30">
        <f>SUM(I20:I167)</f>
        <v>6057.25</v>
      </c>
      <c r="J171" s="123">
        <f>SUM(J20:K167)</f>
        <v>378.0999999999999</v>
      </c>
      <c r="K171" s="123"/>
      <c r="L171" s="19">
        <f>SUM(L20:L167)</f>
        <v>2187.6499999999996</v>
      </c>
      <c r="M171" s="20">
        <f>SUM(M20:M167)</f>
        <v>2783.9500000000003</v>
      </c>
      <c r="N171" s="122"/>
      <c r="O171" s="122">
        <f>IF(T171&lt;0,T171*-1,"")</f>
      </c>
      <c r="R171" s="93"/>
      <c r="T171" s="82">
        <f>IF(L170&gt;M170,T169+L170,T169-M170)</f>
        <v>1901.3999999999994</v>
      </c>
    </row>
    <row r="172" spans="1:20" ht="13.5" thickBot="1">
      <c r="A172" s="112"/>
      <c r="B172" s="121"/>
      <c r="C172" s="93"/>
      <c r="D172" s="93"/>
      <c r="E172" s="93"/>
      <c r="F172" s="93"/>
      <c r="G172" s="93"/>
      <c r="H172" s="120"/>
      <c r="I172" s="120"/>
      <c r="J172" s="120"/>
      <c r="K172" s="120"/>
      <c r="L172" s="120"/>
      <c r="M172" s="120"/>
      <c r="N172" s="122"/>
      <c r="O172" s="122"/>
      <c r="R172" s="93"/>
      <c r="T172" s="82"/>
    </row>
    <row r="173" spans="1:20" ht="12.75">
      <c r="A173" s="111">
        <v>85</v>
      </c>
      <c r="B173" s="121"/>
      <c r="C173" s="93"/>
      <c r="D173" s="93"/>
      <c r="E173" s="93"/>
      <c r="F173" s="93"/>
      <c r="G173" s="93"/>
      <c r="H173" s="120"/>
      <c r="I173" s="120"/>
      <c r="J173" s="120"/>
      <c r="K173" s="120"/>
      <c r="L173" s="120"/>
      <c r="M173" s="120"/>
      <c r="N173" s="122"/>
      <c r="O173" s="122">
        <f>IF(T173&lt;0,T173*-1,"")</f>
      </c>
      <c r="R173" s="93"/>
      <c r="T173" s="82">
        <f>IF(L172&gt;M172,T171+L172,T171-M172)</f>
        <v>1901.3999999999994</v>
      </c>
    </row>
    <row r="174" spans="1:20" ht="13.5" thickBot="1">
      <c r="A174" s="112"/>
      <c r="B174" s="121"/>
      <c r="C174" s="93"/>
      <c r="D174" s="93"/>
      <c r="E174" s="93"/>
      <c r="F174" s="93"/>
      <c r="G174" s="93"/>
      <c r="H174" s="120"/>
      <c r="I174" s="120"/>
      <c r="J174" s="120"/>
      <c r="K174" s="120"/>
      <c r="L174" s="120"/>
      <c r="M174" s="120"/>
      <c r="N174" s="122"/>
      <c r="O174" s="122"/>
      <c r="R174" s="93"/>
      <c r="T174" s="82"/>
    </row>
    <row r="175" spans="1:20" ht="12.75">
      <c r="A175" s="111">
        <v>86</v>
      </c>
      <c r="B175" s="121"/>
      <c r="C175" s="93"/>
      <c r="D175" s="93"/>
      <c r="E175" s="93"/>
      <c r="F175" s="93"/>
      <c r="G175" s="93"/>
      <c r="H175" s="120"/>
      <c r="I175" s="120"/>
      <c r="J175" s="120"/>
      <c r="K175" s="120"/>
      <c r="L175" s="120"/>
      <c r="M175" s="120"/>
      <c r="N175" s="122"/>
      <c r="O175" s="122">
        <f>IF(T175&lt;0,T175*-1,"")</f>
      </c>
      <c r="R175" s="93"/>
      <c r="T175" s="82">
        <f>IF(L174&gt;M174,T173+L174,T173-M174)</f>
        <v>1901.3999999999994</v>
      </c>
    </row>
    <row r="176" spans="1:20" ht="13.5" thickBot="1">
      <c r="A176" s="112"/>
      <c r="B176" s="121"/>
      <c r="C176" s="93"/>
      <c r="D176" s="93"/>
      <c r="E176" s="93"/>
      <c r="F176" s="93"/>
      <c r="G176" s="93"/>
      <c r="H176" s="120"/>
      <c r="I176" s="120"/>
      <c r="J176" s="120"/>
      <c r="K176" s="120"/>
      <c r="L176" s="120"/>
      <c r="M176" s="120"/>
      <c r="N176" s="122"/>
      <c r="O176" s="122"/>
      <c r="R176" s="93"/>
      <c r="T176" s="82"/>
    </row>
    <row r="177" spans="1:20" ht="12.75">
      <c r="A177" s="111">
        <v>87</v>
      </c>
      <c r="B177" s="121"/>
      <c r="C177" s="93"/>
      <c r="D177" s="93"/>
      <c r="E177" s="93"/>
      <c r="F177" s="93"/>
      <c r="G177" s="93"/>
      <c r="H177" s="120"/>
      <c r="I177" s="120"/>
      <c r="J177" s="120"/>
      <c r="K177" s="120"/>
      <c r="L177" s="120"/>
      <c r="M177" s="120"/>
      <c r="N177" s="122"/>
      <c r="O177" s="122">
        <f>IF(T177&lt;0,T177*-1,"")</f>
      </c>
      <c r="R177" s="93"/>
      <c r="T177" s="82">
        <f>IF(L176&gt;M176,T175+L176,T175-M176)</f>
        <v>1901.3999999999994</v>
      </c>
    </row>
    <row r="178" spans="1:20" ht="13.5" thickBot="1">
      <c r="A178" s="112"/>
      <c r="B178" s="121"/>
      <c r="C178" s="93"/>
      <c r="D178" s="93"/>
      <c r="E178" s="93"/>
      <c r="F178" s="93"/>
      <c r="N178" s="122"/>
      <c r="O178" s="122"/>
      <c r="R178" s="93"/>
      <c r="T178" s="82"/>
    </row>
    <row r="179" spans="1:20" ht="12.75">
      <c r="A179" s="111">
        <v>88</v>
      </c>
      <c r="B179" s="121"/>
      <c r="C179" s="93"/>
      <c r="D179" s="93"/>
      <c r="E179" s="93"/>
      <c r="F179" s="93"/>
      <c r="N179" s="122"/>
      <c r="O179" s="122" t="e">
        <f>IF(T179&lt;0,T179*-1,"")</f>
        <v>#REF!</v>
      </c>
      <c r="R179" s="93"/>
      <c r="T179" s="82" t="e">
        <f>IF(#REF!&gt;#REF!,T177+#REF!,T177-#REF!)</f>
        <v>#REF!</v>
      </c>
    </row>
    <row r="180" spans="1:20" ht="13.5" thickBot="1">
      <c r="A180" s="112"/>
      <c r="B180" s="121"/>
      <c r="C180" s="93"/>
      <c r="D180" s="93"/>
      <c r="E180" s="93"/>
      <c r="F180" s="93"/>
      <c r="G180" s="93"/>
      <c r="H180" s="120"/>
      <c r="I180" s="120"/>
      <c r="J180" s="120"/>
      <c r="K180" s="120"/>
      <c r="L180" s="120"/>
      <c r="M180" s="120"/>
      <c r="N180" s="122"/>
      <c r="O180" s="122"/>
      <c r="R180" s="93"/>
      <c r="T180" s="82"/>
    </row>
    <row r="181" spans="1:20" ht="12.75">
      <c r="A181" s="111">
        <v>89</v>
      </c>
      <c r="B181" s="121"/>
      <c r="C181" s="93"/>
      <c r="D181" s="93"/>
      <c r="E181" s="93"/>
      <c r="F181" s="93"/>
      <c r="G181" s="93"/>
      <c r="H181" s="120"/>
      <c r="I181" s="120"/>
      <c r="J181" s="120"/>
      <c r="K181" s="120"/>
      <c r="L181" s="120"/>
      <c r="M181" s="120"/>
      <c r="N181" s="122"/>
      <c r="O181" s="122" t="e">
        <f>IF(T181&lt;0,T181*-1,"")</f>
        <v>#REF!</v>
      </c>
      <c r="R181" s="93"/>
      <c r="T181" s="82" t="e">
        <f>IF(L180&gt;M180,T179+L180,T179-M180)</f>
        <v>#REF!</v>
      </c>
    </row>
    <row r="182" spans="1:20" ht="13.5" thickBot="1">
      <c r="A182" s="112"/>
      <c r="B182" s="121"/>
      <c r="C182" s="93"/>
      <c r="D182" s="93"/>
      <c r="E182" s="93"/>
      <c r="F182" s="93"/>
      <c r="G182" s="93"/>
      <c r="H182" s="120"/>
      <c r="I182" s="120"/>
      <c r="J182" s="120"/>
      <c r="K182" s="120"/>
      <c r="L182" s="120"/>
      <c r="M182" s="120"/>
      <c r="N182" s="122"/>
      <c r="O182" s="122"/>
      <c r="R182" s="93"/>
      <c r="T182" s="82"/>
    </row>
    <row r="183" spans="1:20" ht="12.75">
      <c r="A183" s="124">
        <v>91</v>
      </c>
      <c r="B183" s="121"/>
      <c r="C183" s="93"/>
      <c r="D183" s="93"/>
      <c r="E183" s="93"/>
      <c r="F183" s="93"/>
      <c r="G183" s="93"/>
      <c r="H183" s="120"/>
      <c r="I183" s="120"/>
      <c r="J183" s="120"/>
      <c r="K183" s="120"/>
      <c r="L183" s="120"/>
      <c r="M183" s="120"/>
      <c r="N183" s="122"/>
      <c r="O183" s="122" t="e">
        <f>IF(T183&lt;0,T183*-1,"")</f>
        <v>#REF!</v>
      </c>
      <c r="R183" s="93"/>
      <c r="T183" s="82" t="e">
        <f>IF(L182&gt;M182,T181+L182,T181-M182)</f>
        <v>#REF!</v>
      </c>
    </row>
    <row r="184" spans="1:20" ht="13.5" thickBot="1">
      <c r="A184" s="125"/>
      <c r="B184" s="121"/>
      <c r="C184" s="93"/>
      <c r="D184" s="93"/>
      <c r="E184" s="93"/>
      <c r="F184" s="93"/>
      <c r="G184" s="93"/>
      <c r="H184" s="120"/>
      <c r="I184" s="120"/>
      <c r="J184" s="120"/>
      <c r="K184" s="120"/>
      <c r="L184" s="120"/>
      <c r="M184" s="120"/>
      <c r="N184" s="122"/>
      <c r="O184" s="122"/>
      <c r="R184" s="93"/>
      <c r="T184" s="82"/>
    </row>
    <row r="185" spans="1:20" ht="12.75">
      <c r="A185" s="124">
        <v>92</v>
      </c>
      <c r="B185" s="121"/>
      <c r="C185" s="93"/>
      <c r="D185" s="93"/>
      <c r="E185" s="93"/>
      <c r="F185" s="93"/>
      <c r="G185" s="93"/>
      <c r="H185" s="120"/>
      <c r="I185" s="120"/>
      <c r="J185" s="120"/>
      <c r="K185" s="120"/>
      <c r="L185" s="120"/>
      <c r="M185" s="120"/>
      <c r="N185" s="122"/>
      <c r="O185" s="122" t="e">
        <f>IF(T185&lt;0,T185*-1,"")</f>
        <v>#REF!</v>
      </c>
      <c r="R185" s="93"/>
      <c r="T185" s="82" t="e">
        <f>IF(L184&gt;M184,T183+L184,T183-M184)</f>
        <v>#REF!</v>
      </c>
    </row>
    <row r="186" spans="1:20" ht="13.5" thickBot="1">
      <c r="A186" s="125"/>
      <c r="B186" s="121"/>
      <c r="C186" s="93"/>
      <c r="D186" s="93"/>
      <c r="E186" s="93"/>
      <c r="F186" s="93"/>
      <c r="G186" s="93"/>
      <c r="H186" s="120"/>
      <c r="I186" s="120"/>
      <c r="J186" s="120"/>
      <c r="K186" s="120"/>
      <c r="L186" s="120"/>
      <c r="M186" s="120"/>
      <c r="N186" s="122"/>
      <c r="O186" s="122"/>
      <c r="R186" s="93"/>
      <c r="T186" s="82"/>
    </row>
    <row r="187" spans="1:20" ht="12.75">
      <c r="A187" s="124">
        <v>93</v>
      </c>
      <c r="B187" s="121"/>
      <c r="C187" s="93"/>
      <c r="D187" s="93"/>
      <c r="E187" s="93"/>
      <c r="F187" s="93"/>
      <c r="G187" s="93"/>
      <c r="H187" s="120"/>
      <c r="I187" s="120"/>
      <c r="J187" s="120"/>
      <c r="K187" s="120"/>
      <c r="L187" s="120"/>
      <c r="M187" s="120"/>
      <c r="N187" s="122"/>
      <c r="O187" s="122" t="e">
        <f>IF(T187&lt;0,T187*-1,"")</f>
        <v>#REF!</v>
      </c>
      <c r="R187" s="93"/>
      <c r="T187" s="82" t="e">
        <f>IF(L186&gt;M186,T185+L186,T185-M186)</f>
        <v>#REF!</v>
      </c>
    </row>
    <row r="188" spans="1:20" ht="13.5" thickBot="1">
      <c r="A188" s="125"/>
      <c r="B188" s="121"/>
      <c r="C188" s="93"/>
      <c r="D188" s="93"/>
      <c r="E188" s="93"/>
      <c r="F188" s="93"/>
      <c r="G188" s="93"/>
      <c r="H188" s="120"/>
      <c r="I188" s="120"/>
      <c r="J188" s="120"/>
      <c r="K188" s="120"/>
      <c r="L188" s="120"/>
      <c r="M188" s="120"/>
      <c r="N188" s="122"/>
      <c r="O188" s="122"/>
      <c r="R188" s="93"/>
      <c r="T188" s="82"/>
    </row>
    <row r="189" spans="1:20" ht="12.75">
      <c r="A189" s="124">
        <v>94</v>
      </c>
      <c r="B189" s="121"/>
      <c r="C189" s="93"/>
      <c r="D189" s="93"/>
      <c r="E189" s="93"/>
      <c r="F189" s="93"/>
      <c r="G189" s="93"/>
      <c r="H189" s="120"/>
      <c r="I189" s="120"/>
      <c r="J189" s="120"/>
      <c r="K189" s="120"/>
      <c r="L189" s="120"/>
      <c r="M189" s="120"/>
      <c r="N189" s="122"/>
      <c r="O189" s="122" t="e">
        <f>IF(T189&lt;0,T189*-1,"")</f>
        <v>#REF!</v>
      </c>
      <c r="R189" s="93"/>
      <c r="T189" s="82" t="e">
        <f>IF(L188&gt;M188,T187+L188,T187-M188)</f>
        <v>#REF!</v>
      </c>
    </row>
    <row r="190" spans="1:20" ht="12.75">
      <c r="A190" s="125"/>
      <c r="B190" s="121"/>
      <c r="C190" s="93"/>
      <c r="D190" s="93"/>
      <c r="E190" s="93"/>
      <c r="F190" s="93"/>
      <c r="G190" s="93"/>
      <c r="H190" s="120"/>
      <c r="I190" s="120"/>
      <c r="J190" s="120"/>
      <c r="K190" s="120"/>
      <c r="L190" s="120"/>
      <c r="M190" s="120"/>
      <c r="N190" s="122"/>
      <c r="O190" s="122"/>
      <c r="R190" s="93"/>
      <c r="T190" s="82"/>
    </row>
    <row r="191" spans="1:20" ht="12.75">
      <c r="A191" s="16"/>
      <c r="B191" s="121"/>
      <c r="C191" s="93"/>
      <c r="D191" s="93"/>
      <c r="E191" s="93"/>
      <c r="F191" s="93"/>
      <c r="G191" s="93"/>
      <c r="H191" s="120"/>
      <c r="I191" s="120"/>
      <c r="J191" s="120"/>
      <c r="K191" s="120"/>
      <c r="L191" s="120"/>
      <c r="M191" s="120"/>
      <c r="N191" s="122"/>
      <c r="O191" s="122" t="e">
        <f>IF(T191&lt;0,T191*-1,"")</f>
        <v>#REF!</v>
      </c>
      <c r="R191" s="93"/>
      <c r="T191" s="82" t="e">
        <f>IF(L190&gt;M190,T189+L190,T189-M190)</f>
        <v>#REF!</v>
      </c>
    </row>
    <row r="192" spans="1:20" ht="12.75">
      <c r="A192" s="16"/>
      <c r="B192" s="121"/>
      <c r="C192" s="93"/>
      <c r="D192" s="93"/>
      <c r="E192" s="93"/>
      <c r="F192" s="93"/>
      <c r="G192" s="93"/>
      <c r="H192" s="120"/>
      <c r="I192" s="120"/>
      <c r="J192" s="120"/>
      <c r="K192" s="120"/>
      <c r="L192" s="120"/>
      <c r="M192" s="120"/>
      <c r="N192" s="122"/>
      <c r="O192" s="122"/>
      <c r="R192" s="93"/>
      <c r="T192" s="82"/>
    </row>
    <row r="193" spans="1:20" ht="12.75">
      <c r="A193" s="16"/>
      <c r="B193" s="121"/>
      <c r="C193" s="128"/>
      <c r="D193" s="93"/>
      <c r="E193" s="93"/>
      <c r="F193" s="93"/>
      <c r="G193" s="93"/>
      <c r="H193" s="120"/>
      <c r="I193" s="120"/>
      <c r="J193" s="120"/>
      <c r="K193" s="120"/>
      <c r="L193" s="120"/>
      <c r="M193" s="120"/>
      <c r="N193" s="126"/>
      <c r="O193" s="127"/>
      <c r="T193" s="94"/>
    </row>
    <row r="194" spans="1:20" ht="12.75">
      <c r="A194" s="16"/>
      <c r="B194" s="121"/>
      <c r="C194" s="128"/>
      <c r="D194" s="93"/>
      <c r="E194" s="2"/>
      <c r="F194" s="2"/>
      <c r="N194" s="126"/>
      <c r="O194" s="127"/>
      <c r="T194" s="95"/>
    </row>
    <row r="195" spans="1:20" ht="12.75">
      <c r="A195" s="16"/>
      <c r="B195" s="121"/>
      <c r="E195" s="2"/>
      <c r="F195" s="2"/>
      <c r="G195" s="2"/>
      <c r="H195" s="26"/>
      <c r="I195" s="26"/>
      <c r="J195" s="26"/>
      <c r="K195" s="26"/>
      <c r="L195" s="26"/>
      <c r="M195" s="26"/>
      <c r="N195" s="10"/>
      <c r="O195" s="10"/>
      <c r="T195" s="94"/>
    </row>
    <row r="196" spans="1:20" ht="12.75">
      <c r="A196" s="16"/>
      <c r="B196" s="121"/>
      <c r="E196" s="2"/>
      <c r="F196" s="2"/>
      <c r="G196" s="2"/>
      <c r="H196" s="26"/>
      <c r="I196" s="26"/>
      <c r="J196" s="26"/>
      <c r="K196" s="26"/>
      <c r="L196" s="26"/>
      <c r="M196" s="26"/>
      <c r="N196" s="10"/>
      <c r="O196" s="10"/>
      <c r="T196" s="95"/>
    </row>
    <row r="197" spans="1:20" ht="12.75">
      <c r="A197" s="16"/>
      <c r="B197" s="121"/>
      <c r="E197" s="2"/>
      <c r="F197" s="2"/>
      <c r="G197" s="2"/>
      <c r="H197" s="26"/>
      <c r="I197" s="26"/>
      <c r="J197" s="26"/>
      <c r="K197" s="26"/>
      <c r="L197" s="26"/>
      <c r="M197" s="26"/>
      <c r="N197" s="10"/>
      <c r="O197" s="10"/>
      <c r="T197" s="94"/>
    </row>
    <row r="198" spans="1:20" ht="12.75">
      <c r="A198" s="16"/>
      <c r="B198" s="121"/>
      <c r="E198" s="2"/>
      <c r="F198" s="2"/>
      <c r="N198" s="10"/>
      <c r="O198" s="10"/>
      <c r="T198" s="95"/>
    </row>
    <row r="199" spans="1:20" ht="12.75">
      <c r="A199" s="16"/>
      <c r="B199" s="3"/>
      <c r="E199" s="2"/>
      <c r="F199" s="2"/>
      <c r="G199" s="2"/>
      <c r="H199" s="26"/>
      <c r="I199" s="26"/>
      <c r="J199" s="26"/>
      <c r="K199" s="26"/>
      <c r="L199" s="26"/>
      <c r="M199" s="26"/>
      <c r="N199" s="10"/>
      <c r="O199" s="10"/>
      <c r="T199" s="94"/>
    </row>
    <row r="200" spans="1:20" ht="12.75">
      <c r="A200" s="16"/>
      <c r="B200" s="3"/>
      <c r="E200" s="2"/>
      <c r="F200" s="2"/>
      <c r="G200" s="2"/>
      <c r="H200" s="26"/>
      <c r="I200" s="26"/>
      <c r="J200" s="26"/>
      <c r="K200" s="26"/>
      <c r="L200" s="26"/>
      <c r="M200" s="26"/>
      <c r="N200" s="10"/>
      <c r="O200" s="10"/>
      <c r="T200" s="95"/>
    </row>
    <row r="201" spans="2:20" ht="15.75">
      <c r="B201" s="3"/>
      <c r="G201" s="5"/>
      <c r="H201" s="6"/>
      <c r="I201" s="6"/>
      <c r="J201" s="6"/>
      <c r="K201" s="6"/>
      <c r="L201" s="6"/>
      <c r="M201" s="6"/>
      <c r="T201" s="94"/>
    </row>
    <row r="202" spans="2:20" ht="12.75">
      <c r="B202" s="3"/>
      <c r="T202" s="95"/>
    </row>
    <row r="203" spans="2:20" ht="12.75">
      <c r="B203" s="3"/>
      <c r="O203" s="7"/>
      <c r="T203" s="94"/>
    </row>
    <row r="204" spans="2:20" ht="12.75">
      <c r="B204" s="3"/>
      <c r="T204" s="95"/>
    </row>
    <row r="205" spans="1:20" ht="12.75">
      <c r="A205" s="8"/>
      <c r="B205" s="3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T205" s="94"/>
    </row>
    <row r="206" spans="1:20" ht="12.75">
      <c r="A206" s="23"/>
      <c r="B206" s="21"/>
      <c r="C206" s="28"/>
      <c r="D206" s="28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T206" s="95"/>
    </row>
    <row r="207" spans="1:20" ht="12.75">
      <c r="A207" s="24"/>
      <c r="B207" s="22"/>
      <c r="E207" s="8"/>
      <c r="F207" s="8"/>
      <c r="G207" s="25"/>
      <c r="H207" s="16"/>
      <c r="I207" s="16"/>
      <c r="J207" s="24"/>
      <c r="K207" s="24"/>
      <c r="L207" s="8"/>
      <c r="M207" s="8"/>
      <c r="N207" s="8"/>
      <c r="O207" s="8"/>
      <c r="T207" s="94"/>
    </row>
    <row r="208" spans="1:20" ht="12.75">
      <c r="A208" s="24"/>
      <c r="B208" s="22"/>
      <c r="E208" s="8"/>
      <c r="F208" s="8"/>
      <c r="G208" s="25"/>
      <c r="H208" s="16"/>
      <c r="I208" s="16"/>
      <c r="J208" s="24"/>
      <c r="K208" s="24"/>
      <c r="L208" s="8"/>
      <c r="M208" s="8"/>
      <c r="N208" s="8"/>
      <c r="O208" s="8"/>
      <c r="T208" s="95"/>
    </row>
    <row r="209" spans="1:20" ht="12.75">
      <c r="A209" s="24"/>
      <c r="B209" s="22"/>
      <c r="E209" s="8"/>
      <c r="F209" s="8"/>
      <c r="G209" s="25"/>
      <c r="H209" s="8"/>
      <c r="I209" s="8"/>
      <c r="J209" s="24"/>
      <c r="K209" s="24"/>
      <c r="L209" s="8"/>
      <c r="M209" s="8"/>
      <c r="N209" s="16"/>
      <c r="O209" s="16"/>
      <c r="T209" s="94"/>
    </row>
    <row r="210" spans="1:20" ht="12.75">
      <c r="A210" s="24"/>
      <c r="B210" s="22"/>
      <c r="E210" s="8"/>
      <c r="F210" s="8"/>
      <c r="G210" s="25"/>
      <c r="H210" s="8"/>
      <c r="I210" s="8"/>
      <c r="J210" s="24"/>
      <c r="K210" s="24"/>
      <c r="L210" s="8"/>
      <c r="M210" s="8"/>
      <c r="N210" s="16"/>
      <c r="O210" s="16"/>
      <c r="T210" s="95"/>
    </row>
    <row r="211" spans="1:20" ht="12.75">
      <c r="A211" s="24"/>
      <c r="B211" s="22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T211" s="94"/>
    </row>
    <row r="212" spans="1:20" ht="12.75">
      <c r="A212" s="16"/>
      <c r="B212" s="12"/>
      <c r="N212" s="10"/>
      <c r="O212" s="10"/>
      <c r="T212" s="95"/>
    </row>
    <row r="213" spans="1:20" ht="12.75">
      <c r="A213" s="16"/>
      <c r="B213" s="12"/>
      <c r="E213" s="2"/>
      <c r="F213" s="2"/>
      <c r="G213" s="2"/>
      <c r="H213" s="26"/>
      <c r="I213" s="26"/>
      <c r="J213" s="26"/>
      <c r="K213" s="26"/>
      <c r="L213" s="26"/>
      <c r="M213" s="26"/>
      <c r="N213" s="10"/>
      <c r="O213" s="10"/>
      <c r="T213" s="94"/>
    </row>
    <row r="214" spans="1:20" ht="12.75">
      <c r="A214" s="16"/>
      <c r="B214" s="12"/>
      <c r="E214" s="2"/>
      <c r="F214" s="2"/>
      <c r="G214" s="2"/>
      <c r="H214" s="26"/>
      <c r="I214" s="26"/>
      <c r="J214" s="26"/>
      <c r="K214" s="26"/>
      <c r="L214" s="26"/>
      <c r="M214" s="26"/>
      <c r="N214" s="10"/>
      <c r="O214" s="10"/>
      <c r="T214" s="95"/>
    </row>
    <row r="215" spans="1:20" ht="12.75">
      <c r="A215" s="16"/>
      <c r="B215" s="12"/>
      <c r="E215" s="2"/>
      <c r="F215" s="2"/>
      <c r="G215" s="2"/>
      <c r="H215" s="26"/>
      <c r="I215" s="26"/>
      <c r="J215" s="26"/>
      <c r="K215" s="26"/>
      <c r="L215" s="26"/>
      <c r="M215" s="26"/>
      <c r="N215" s="10"/>
      <c r="O215" s="10"/>
      <c r="T215" s="94"/>
    </row>
    <row r="216" spans="1:20" ht="12.75">
      <c r="A216" s="16"/>
      <c r="B216" s="12"/>
      <c r="E216" s="2"/>
      <c r="F216" s="2"/>
      <c r="G216" s="2"/>
      <c r="H216" s="26"/>
      <c r="I216" s="26"/>
      <c r="J216" s="26"/>
      <c r="K216" s="26"/>
      <c r="L216" s="26"/>
      <c r="M216" s="26"/>
      <c r="N216" s="10"/>
      <c r="O216" s="10"/>
      <c r="T216" s="95"/>
    </row>
    <row r="217" spans="1:20" ht="12.75">
      <c r="A217" s="16"/>
      <c r="B217" s="12"/>
      <c r="E217" s="2"/>
      <c r="F217" s="2"/>
      <c r="G217" s="2"/>
      <c r="H217" s="26"/>
      <c r="I217" s="26"/>
      <c r="J217" s="26"/>
      <c r="K217" s="26"/>
      <c r="L217" s="26"/>
      <c r="M217" s="26"/>
      <c r="N217" s="10"/>
      <c r="O217" s="10"/>
      <c r="T217" s="94"/>
    </row>
    <row r="218" spans="1:20" ht="12.75">
      <c r="A218" s="16"/>
      <c r="B218" s="12"/>
      <c r="E218" s="2"/>
      <c r="F218" s="2"/>
      <c r="G218" s="2"/>
      <c r="H218" s="26"/>
      <c r="I218" s="26"/>
      <c r="J218" s="26"/>
      <c r="K218" s="26"/>
      <c r="L218" s="26"/>
      <c r="M218" s="26"/>
      <c r="N218" s="10"/>
      <c r="O218" s="10"/>
      <c r="T218" s="95"/>
    </row>
    <row r="219" spans="1:20" ht="12.75">
      <c r="A219" s="16"/>
      <c r="B219" s="12"/>
      <c r="E219" s="2"/>
      <c r="F219" s="2"/>
      <c r="G219" s="2"/>
      <c r="H219" s="26"/>
      <c r="I219" s="26"/>
      <c r="J219" s="26"/>
      <c r="K219" s="26"/>
      <c r="L219" s="26"/>
      <c r="M219" s="26"/>
      <c r="N219" s="10"/>
      <c r="O219" s="10"/>
      <c r="T219" s="94"/>
    </row>
    <row r="220" spans="1:20" ht="12.75">
      <c r="A220" s="16"/>
      <c r="B220" s="12"/>
      <c r="E220" s="2"/>
      <c r="F220" s="2"/>
      <c r="G220" s="2"/>
      <c r="H220" s="26"/>
      <c r="I220" s="26"/>
      <c r="J220" s="26"/>
      <c r="K220" s="26"/>
      <c r="L220" s="26"/>
      <c r="M220" s="26"/>
      <c r="N220" s="10"/>
      <c r="O220" s="10"/>
      <c r="T220" s="95"/>
    </row>
    <row r="221" spans="1:20" ht="12.75">
      <c r="A221" s="16"/>
      <c r="B221" s="12"/>
      <c r="E221" s="2"/>
      <c r="F221" s="2"/>
      <c r="G221" s="2"/>
      <c r="H221" s="26"/>
      <c r="I221" s="26"/>
      <c r="J221" s="26"/>
      <c r="K221" s="26"/>
      <c r="L221" s="26"/>
      <c r="M221" s="26"/>
      <c r="N221" s="10"/>
      <c r="O221" s="10"/>
      <c r="T221" s="94"/>
    </row>
    <row r="222" spans="1:20" ht="12.75">
      <c r="A222" s="16"/>
      <c r="B222" s="12"/>
      <c r="E222" s="2"/>
      <c r="F222" s="2"/>
      <c r="G222" s="2"/>
      <c r="H222" s="26"/>
      <c r="I222" s="26"/>
      <c r="J222" s="26"/>
      <c r="K222" s="26"/>
      <c r="L222" s="26"/>
      <c r="M222" s="26"/>
      <c r="N222" s="10"/>
      <c r="O222" s="10"/>
      <c r="T222" s="95"/>
    </row>
    <row r="223" spans="1:20" ht="12.75">
      <c r="A223" s="16"/>
      <c r="B223" s="12"/>
      <c r="E223" s="2"/>
      <c r="F223" s="2"/>
      <c r="G223" s="2"/>
      <c r="H223" s="26"/>
      <c r="I223" s="26"/>
      <c r="J223" s="26"/>
      <c r="K223" s="26"/>
      <c r="L223" s="26"/>
      <c r="M223" s="26"/>
      <c r="N223" s="10"/>
      <c r="O223" s="10"/>
      <c r="T223" s="94"/>
    </row>
    <row r="224" spans="1:20" ht="12.75">
      <c r="A224" s="16"/>
      <c r="B224" s="12"/>
      <c r="E224" s="2"/>
      <c r="F224" s="2"/>
      <c r="G224" s="2"/>
      <c r="H224" s="26"/>
      <c r="I224" s="26"/>
      <c r="J224" s="26"/>
      <c r="K224" s="26"/>
      <c r="L224" s="26"/>
      <c r="M224" s="26"/>
      <c r="N224" s="10"/>
      <c r="O224" s="10"/>
      <c r="T224" s="95"/>
    </row>
    <row r="225" spans="1:20" ht="12.75">
      <c r="A225" s="16"/>
      <c r="B225" s="12"/>
      <c r="E225" s="2"/>
      <c r="F225" s="2"/>
      <c r="G225" s="2"/>
      <c r="H225" s="26"/>
      <c r="I225" s="26"/>
      <c r="J225" s="26"/>
      <c r="K225" s="26"/>
      <c r="L225" s="26"/>
      <c r="M225" s="26"/>
      <c r="N225" s="10"/>
      <c r="O225" s="10"/>
      <c r="T225" s="94"/>
    </row>
    <row r="226" spans="1:20" ht="12.75">
      <c r="A226" s="16"/>
      <c r="B226" s="12"/>
      <c r="E226" s="2"/>
      <c r="F226" s="2"/>
      <c r="G226" s="2"/>
      <c r="H226" s="26"/>
      <c r="I226" s="26"/>
      <c r="J226" s="26"/>
      <c r="K226" s="26"/>
      <c r="L226" s="26"/>
      <c r="M226" s="26"/>
      <c r="N226" s="10"/>
      <c r="O226" s="10"/>
      <c r="T226" s="95"/>
    </row>
    <row r="227" spans="1:20" ht="12.75">
      <c r="A227" s="16"/>
      <c r="B227" s="12"/>
      <c r="E227" s="2"/>
      <c r="F227" s="2"/>
      <c r="G227" s="2"/>
      <c r="H227" s="26"/>
      <c r="I227" s="26"/>
      <c r="J227" s="26"/>
      <c r="K227" s="26"/>
      <c r="L227" s="26"/>
      <c r="M227" s="26"/>
      <c r="N227" s="10"/>
      <c r="O227" s="10"/>
      <c r="T227" s="94"/>
    </row>
    <row r="228" spans="1:20" ht="12.75">
      <c r="A228" s="16"/>
      <c r="B228" s="12"/>
      <c r="E228" s="2"/>
      <c r="F228" s="2"/>
      <c r="G228" s="2"/>
      <c r="H228" s="26"/>
      <c r="I228" s="26"/>
      <c r="J228" s="26"/>
      <c r="K228" s="26"/>
      <c r="L228" s="26"/>
      <c r="M228" s="26"/>
      <c r="N228" s="10"/>
      <c r="O228" s="10"/>
      <c r="T228" s="95"/>
    </row>
    <row r="229" spans="1:20" ht="12.75">
      <c r="A229" s="16"/>
      <c r="B229" s="12"/>
      <c r="E229" s="2"/>
      <c r="F229" s="2"/>
      <c r="G229" s="2"/>
      <c r="H229" s="26"/>
      <c r="I229" s="26"/>
      <c r="J229" s="26"/>
      <c r="K229" s="26"/>
      <c r="L229" s="26"/>
      <c r="M229" s="26"/>
      <c r="N229" s="10"/>
      <c r="O229" s="10"/>
      <c r="T229" s="94"/>
    </row>
    <row r="230" spans="1:20" ht="12.75">
      <c r="A230" s="16"/>
      <c r="B230" s="12"/>
      <c r="E230" s="2"/>
      <c r="F230" s="2"/>
      <c r="G230" s="2"/>
      <c r="H230" s="26"/>
      <c r="I230" s="26"/>
      <c r="J230" s="26"/>
      <c r="K230" s="26"/>
      <c r="L230" s="26"/>
      <c r="M230" s="26"/>
      <c r="N230" s="10"/>
      <c r="O230" s="10"/>
      <c r="T230" s="95"/>
    </row>
    <row r="231" spans="1:20" ht="12.75">
      <c r="A231" s="16"/>
      <c r="B231" s="12"/>
      <c r="E231" s="2"/>
      <c r="F231" s="2"/>
      <c r="G231" s="2"/>
      <c r="H231" s="26"/>
      <c r="I231" s="26"/>
      <c r="J231" s="26"/>
      <c r="K231" s="26"/>
      <c r="L231" s="26"/>
      <c r="M231" s="26"/>
      <c r="N231" s="10"/>
      <c r="O231" s="10"/>
      <c r="T231" s="94"/>
    </row>
    <row r="232" spans="1:20" ht="12.75">
      <c r="A232" s="16"/>
      <c r="B232" s="12"/>
      <c r="E232" s="2"/>
      <c r="F232" s="2"/>
      <c r="G232" s="2"/>
      <c r="H232" s="26"/>
      <c r="I232" s="26"/>
      <c r="J232" s="26"/>
      <c r="K232" s="26"/>
      <c r="L232" s="26"/>
      <c r="M232" s="26"/>
      <c r="N232" s="10"/>
      <c r="O232" s="10"/>
      <c r="T232" s="95"/>
    </row>
    <row r="233" spans="1:20" ht="12.75">
      <c r="A233" s="16"/>
      <c r="B233" s="12"/>
      <c r="E233" s="2"/>
      <c r="F233" s="2"/>
      <c r="G233" s="2"/>
      <c r="H233" s="26"/>
      <c r="I233" s="26"/>
      <c r="J233" s="26"/>
      <c r="K233" s="26"/>
      <c r="L233" s="26"/>
      <c r="M233" s="26"/>
      <c r="N233" s="10"/>
      <c r="O233" s="10"/>
      <c r="T233" s="94"/>
    </row>
    <row r="234" spans="1:20" ht="12.75">
      <c r="A234" s="16"/>
      <c r="B234" s="3"/>
      <c r="E234" s="2"/>
      <c r="F234" s="2"/>
      <c r="G234" s="2"/>
      <c r="H234" s="26"/>
      <c r="I234" s="26"/>
      <c r="J234" s="26"/>
      <c r="K234" s="26"/>
      <c r="L234" s="26"/>
      <c r="M234" s="26"/>
      <c r="N234" s="10"/>
      <c r="O234" s="10"/>
      <c r="T234" s="95"/>
    </row>
    <row r="235" spans="1:20" ht="12.75">
      <c r="A235" s="16"/>
      <c r="B235" s="3"/>
      <c r="E235" s="2"/>
      <c r="F235" s="2"/>
      <c r="G235" s="2"/>
      <c r="H235" s="26"/>
      <c r="I235" s="26"/>
      <c r="J235" s="26"/>
      <c r="K235" s="26"/>
      <c r="L235" s="26"/>
      <c r="M235" s="26"/>
      <c r="N235" s="10"/>
      <c r="O235" s="10"/>
      <c r="T235" s="94"/>
    </row>
    <row r="236" spans="1:20" ht="12.75">
      <c r="A236" s="16"/>
      <c r="B236" s="3"/>
      <c r="E236" s="2"/>
      <c r="F236" s="2"/>
      <c r="G236" s="2"/>
      <c r="H236" s="26"/>
      <c r="I236" s="26"/>
      <c r="J236" s="26"/>
      <c r="K236" s="26"/>
      <c r="L236" s="26"/>
      <c r="M236" s="26"/>
      <c r="N236" s="10"/>
      <c r="O236" s="10"/>
      <c r="T236" s="95"/>
    </row>
    <row r="237" spans="1:20" ht="12.75">
      <c r="A237" s="16"/>
      <c r="B237" s="3"/>
      <c r="E237" s="2"/>
      <c r="F237" s="2"/>
      <c r="G237" s="2"/>
      <c r="H237" s="26"/>
      <c r="I237" s="26"/>
      <c r="J237" s="26"/>
      <c r="K237" s="26"/>
      <c r="L237" s="26"/>
      <c r="M237" s="26"/>
      <c r="N237" s="10"/>
      <c r="O237" s="10"/>
      <c r="T237" s="94"/>
    </row>
    <row r="238" spans="2:20" ht="15.75">
      <c r="B238" s="14"/>
      <c r="G238" s="5"/>
      <c r="H238" s="6"/>
      <c r="I238" s="6"/>
      <c r="J238" s="6"/>
      <c r="K238" s="6"/>
      <c r="L238" s="6"/>
      <c r="M238" s="6"/>
      <c r="T238" s="95"/>
    </row>
    <row r="239" spans="2:20" ht="12.75">
      <c r="B239" s="21"/>
      <c r="T239" s="94"/>
    </row>
    <row r="240" spans="1:20" ht="12.75">
      <c r="A240" s="23"/>
      <c r="B240" s="22"/>
      <c r="C240" s="28"/>
      <c r="D240" s="28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T240" s="95"/>
    </row>
    <row r="241" spans="1:20" ht="12.75">
      <c r="A241" s="24"/>
      <c r="B241" s="22"/>
      <c r="E241" s="8"/>
      <c r="F241" s="8"/>
      <c r="G241" s="25"/>
      <c r="H241" s="16"/>
      <c r="I241" s="16"/>
      <c r="J241" s="24"/>
      <c r="K241" s="24"/>
      <c r="L241" s="8"/>
      <c r="M241" s="8"/>
      <c r="N241" s="8"/>
      <c r="O241" s="8"/>
      <c r="T241" s="94"/>
    </row>
    <row r="242" spans="1:20" ht="12.75">
      <c r="A242" s="24"/>
      <c r="B242" s="22"/>
      <c r="E242" s="8"/>
      <c r="F242" s="8"/>
      <c r="G242" s="25"/>
      <c r="H242" s="16"/>
      <c r="I242" s="16"/>
      <c r="J242" s="24"/>
      <c r="K242" s="24"/>
      <c r="L242" s="8"/>
      <c r="M242" s="8"/>
      <c r="N242" s="8"/>
      <c r="O242" s="8"/>
      <c r="T242" s="95"/>
    </row>
    <row r="243" spans="1:20" ht="12.75">
      <c r="A243" s="24"/>
      <c r="B243" s="22"/>
      <c r="E243" s="8"/>
      <c r="F243" s="8"/>
      <c r="G243" s="25"/>
      <c r="H243" s="8"/>
      <c r="I243" s="8"/>
      <c r="J243" s="24"/>
      <c r="K243" s="24"/>
      <c r="L243" s="8"/>
      <c r="M243" s="8"/>
      <c r="N243" s="16"/>
      <c r="O243" s="16"/>
      <c r="T243" s="94"/>
    </row>
    <row r="244" spans="1:20" ht="12.75">
      <c r="A244" s="24"/>
      <c r="B244" s="22"/>
      <c r="E244" s="8"/>
      <c r="F244" s="8"/>
      <c r="G244" s="25"/>
      <c r="H244" s="8"/>
      <c r="I244" s="8"/>
      <c r="J244" s="24"/>
      <c r="K244" s="24"/>
      <c r="L244" s="8"/>
      <c r="M244" s="8"/>
      <c r="N244" s="16"/>
      <c r="O244" s="16"/>
      <c r="T244" s="95"/>
    </row>
    <row r="245" spans="1:20" ht="12.75">
      <c r="A245" s="24"/>
      <c r="B245" s="12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T245" s="94"/>
    </row>
    <row r="246" spans="1:20" ht="12.75">
      <c r="A246" s="16"/>
      <c r="B246" s="12"/>
      <c r="N246" s="10"/>
      <c r="O246" s="10"/>
      <c r="T246" s="95"/>
    </row>
    <row r="247" spans="1:20" ht="12.75">
      <c r="A247" s="16"/>
      <c r="B247" s="12"/>
      <c r="E247" s="2"/>
      <c r="F247" s="2"/>
      <c r="G247" s="2"/>
      <c r="H247" s="26"/>
      <c r="I247" s="26"/>
      <c r="J247" s="26"/>
      <c r="K247" s="26"/>
      <c r="L247" s="26"/>
      <c r="M247" s="26"/>
      <c r="N247" s="10"/>
      <c r="O247" s="10"/>
      <c r="T247" s="94"/>
    </row>
    <row r="248" spans="1:20" ht="12.75">
      <c r="A248" s="16"/>
      <c r="B248" s="12"/>
      <c r="E248" s="2"/>
      <c r="F248" s="2"/>
      <c r="G248" s="2"/>
      <c r="H248" s="26"/>
      <c r="I248" s="26"/>
      <c r="J248" s="26"/>
      <c r="K248" s="26"/>
      <c r="L248" s="26"/>
      <c r="M248" s="26"/>
      <c r="N248" s="10"/>
      <c r="O248" s="10"/>
      <c r="T248" s="95"/>
    </row>
    <row r="249" spans="1:20" ht="12.75">
      <c r="A249" s="16"/>
      <c r="B249" s="12"/>
      <c r="E249" s="2"/>
      <c r="F249" s="2"/>
      <c r="G249" s="2"/>
      <c r="H249" s="26"/>
      <c r="I249" s="26"/>
      <c r="J249" s="26"/>
      <c r="K249" s="26"/>
      <c r="L249" s="26"/>
      <c r="M249" s="26"/>
      <c r="N249" s="10"/>
      <c r="O249" s="10"/>
      <c r="T249" s="94"/>
    </row>
    <row r="250" spans="1:20" ht="12.75">
      <c r="A250" s="16"/>
      <c r="B250" s="12"/>
      <c r="E250" s="2"/>
      <c r="F250" s="2"/>
      <c r="G250" s="2"/>
      <c r="H250" s="26"/>
      <c r="I250" s="26"/>
      <c r="J250" s="26"/>
      <c r="K250" s="26"/>
      <c r="L250" s="26"/>
      <c r="M250" s="26"/>
      <c r="N250" s="10"/>
      <c r="O250" s="10"/>
      <c r="T250" s="95"/>
    </row>
    <row r="251" spans="1:20" ht="12.75">
      <c r="A251" s="16"/>
      <c r="B251" s="12"/>
      <c r="E251" s="2"/>
      <c r="F251" s="2"/>
      <c r="G251" s="2"/>
      <c r="H251" s="26"/>
      <c r="I251" s="26"/>
      <c r="J251" s="26"/>
      <c r="K251" s="26"/>
      <c r="L251" s="26"/>
      <c r="M251" s="26"/>
      <c r="N251" s="10"/>
      <c r="O251" s="10"/>
      <c r="T251" s="94"/>
    </row>
    <row r="252" spans="1:20" ht="12.75">
      <c r="A252" s="16"/>
      <c r="B252" s="12"/>
      <c r="E252" s="2"/>
      <c r="F252" s="2"/>
      <c r="G252" s="2"/>
      <c r="H252" s="26"/>
      <c r="I252" s="26"/>
      <c r="J252" s="26"/>
      <c r="K252" s="26"/>
      <c r="L252" s="26"/>
      <c r="M252" s="26"/>
      <c r="N252" s="10"/>
      <c r="O252" s="10"/>
      <c r="T252" s="95"/>
    </row>
    <row r="253" spans="1:20" ht="12.75">
      <c r="A253" s="16"/>
      <c r="B253" s="12"/>
      <c r="E253" s="2"/>
      <c r="F253" s="2"/>
      <c r="G253" s="2"/>
      <c r="H253" s="26"/>
      <c r="I253" s="26"/>
      <c r="J253" s="26"/>
      <c r="K253" s="26"/>
      <c r="L253" s="26"/>
      <c r="M253" s="26"/>
      <c r="N253" s="10"/>
      <c r="O253" s="10"/>
      <c r="T253" s="94"/>
    </row>
    <row r="254" spans="1:20" ht="12.75">
      <c r="A254" s="16"/>
      <c r="B254" s="12"/>
      <c r="E254" s="2"/>
      <c r="F254" s="2"/>
      <c r="G254" s="2"/>
      <c r="H254" s="26"/>
      <c r="I254" s="26"/>
      <c r="J254" s="26"/>
      <c r="K254" s="26"/>
      <c r="L254" s="26"/>
      <c r="M254" s="26"/>
      <c r="N254" s="10"/>
      <c r="O254" s="10"/>
      <c r="T254" s="95"/>
    </row>
    <row r="255" spans="1:20" ht="12.75">
      <c r="A255" s="16"/>
      <c r="B255" s="12"/>
      <c r="E255" s="2"/>
      <c r="F255" s="2"/>
      <c r="G255" s="2"/>
      <c r="H255" s="26"/>
      <c r="I255" s="26"/>
      <c r="J255" s="26"/>
      <c r="K255" s="26"/>
      <c r="L255" s="26"/>
      <c r="M255" s="26"/>
      <c r="N255" s="10"/>
      <c r="O255" s="10"/>
      <c r="T255" s="94"/>
    </row>
    <row r="256" spans="1:20" ht="12.75">
      <c r="A256" s="16"/>
      <c r="B256" s="12"/>
      <c r="E256" s="2"/>
      <c r="F256" s="2"/>
      <c r="G256" s="2"/>
      <c r="H256" s="26"/>
      <c r="I256" s="26"/>
      <c r="J256" s="26"/>
      <c r="K256" s="26"/>
      <c r="L256" s="26"/>
      <c r="M256" s="26"/>
      <c r="N256" s="10"/>
      <c r="O256" s="10"/>
      <c r="T256" s="95"/>
    </row>
    <row r="257" spans="1:20" ht="12.75">
      <c r="A257" s="16"/>
      <c r="B257" s="12"/>
      <c r="E257" s="2"/>
      <c r="F257" s="2"/>
      <c r="G257" s="2"/>
      <c r="H257" s="26"/>
      <c r="I257" s="26"/>
      <c r="J257" s="26"/>
      <c r="K257" s="26"/>
      <c r="L257" s="26"/>
      <c r="M257" s="26"/>
      <c r="N257" s="10"/>
      <c r="O257" s="10"/>
      <c r="T257" s="94"/>
    </row>
    <row r="258" spans="1:20" ht="12.75">
      <c r="A258" s="16"/>
      <c r="B258" s="12"/>
      <c r="E258" s="2"/>
      <c r="F258" s="2"/>
      <c r="G258" s="2"/>
      <c r="H258" s="26"/>
      <c r="I258" s="26"/>
      <c r="J258" s="26"/>
      <c r="K258" s="26"/>
      <c r="L258" s="26"/>
      <c r="M258" s="26"/>
      <c r="N258" s="10"/>
      <c r="O258" s="10"/>
      <c r="T258" s="95"/>
    </row>
    <row r="259" spans="1:20" ht="12.75">
      <c r="A259" s="16"/>
      <c r="B259" s="12"/>
      <c r="E259" s="2"/>
      <c r="F259" s="2"/>
      <c r="G259" s="2"/>
      <c r="H259" s="26"/>
      <c r="I259" s="26"/>
      <c r="J259" s="26"/>
      <c r="K259" s="26"/>
      <c r="L259" s="26"/>
      <c r="M259" s="26"/>
      <c r="N259" s="10"/>
      <c r="O259" s="10"/>
      <c r="T259" s="94"/>
    </row>
    <row r="260" spans="1:20" ht="12.75">
      <c r="A260" s="16"/>
      <c r="B260" s="12"/>
      <c r="E260" s="2"/>
      <c r="F260" s="2"/>
      <c r="G260" s="2"/>
      <c r="H260" s="26"/>
      <c r="I260" s="26"/>
      <c r="J260" s="26"/>
      <c r="K260" s="26"/>
      <c r="L260" s="26"/>
      <c r="M260" s="26"/>
      <c r="N260" s="10"/>
      <c r="O260" s="10"/>
      <c r="T260" s="95"/>
    </row>
    <row r="261" spans="1:20" ht="12.75">
      <c r="A261" s="16"/>
      <c r="B261" s="12"/>
      <c r="E261" s="2"/>
      <c r="F261" s="2"/>
      <c r="G261" s="2"/>
      <c r="H261" s="26"/>
      <c r="I261" s="26"/>
      <c r="J261" s="26"/>
      <c r="K261" s="26"/>
      <c r="L261" s="26"/>
      <c r="M261" s="26"/>
      <c r="N261" s="10"/>
      <c r="O261" s="10"/>
      <c r="T261" s="94"/>
    </row>
    <row r="262" spans="2:20" ht="15.75">
      <c r="B262" s="12"/>
      <c r="G262" s="5"/>
      <c r="H262" s="6"/>
      <c r="I262" s="6"/>
      <c r="J262" s="6"/>
      <c r="K262" s="6"/>
      <c r="L262" s="6"/>
      <c r="M262" s="6"/>
      <c r="T262" s="95"/>
    </row>
    <row r="263" spans="2:20" ht="12.75">
      <c r="B263" s="12"/>
      <c r="T263" s="94"/>
    </row>
    <row r="264" spans="1:20" ht="12.75">
      <c r="A264" s="23"/>
      <c r="B264" s="12"/>
      <c r="C264" s="28"/>
      <c r="D264" s="28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T264" s="95"/>
    </row>
    <row r="265" spans="1:20" ht="12.75">
      <c r="A265" s="16"/>
      <c r="B265" s="12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8"/>
      <c r="T265" s="94"/>
    </row>
    <row r="266" spans="1:20" ht="12.75">
      <c r="A266" s="16"/>
      <c r="B266" s="12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8"/>
      <c r="T266" s="95"/>
    </row>
    <row r="267" spans="1:20" ht="12.75">
      <c r="A267" s="8"/>
      <c r="B267" s="12"/>
      <c r="E267" s="8"/>
      <c r="F267" s="8"/>
      <c r="G267" s="8"/>
      <c r="H267" s="8"/>
      <c r="I267" s="8"/>
      <c r="J267" s="8"/>
      <c r="K267" s="8"/>
      <c r="L267" s="8"/>
      <c r="M267" s="8"/>
      <c r="N267" s="8"/>
      <c r="T267" s="94"/>
    </row>
    <row r="268" spans="1:20" ht="12.75">
      <c r="A268" s="8"/>
      <c r="B268" s="12"/>
      <c r="E268" s="8"/>
      <c r="F268" s="8"/>
      <c r="G268" s="8"/>
      <c r="H268" s="8"/>
      <c r="I268" s="8"/>
      <c r="J268" s="8"/>
      <c r="K268" s="8"/>
      <c r="L268" s="8"/>
      <c r="M268" s="8"/>
      <c r="N268" s="8"/>
      <c r="T268" s="95"/>
    </row>
    <row r="269" spans="2:20" ht="12.75">
      <c r="B269" s="12"/>
      <c r="T269" s="94"/>
    </row>
    <row r="270" spans="2:20" ht="12.75">
      <c r="B270" s="12"/>
      <c r="T270" s="95"/>
    </row>
    <row r="271" spans="2:20" ht="12.75">
      <c r="B271" s="3"/>
      <c r="T271" s="94"/>
    </row>
    <row r="272" spans="2:20" ht="12.75">
      <c r="B272" s="3"/>
      <c r="T272" s="95"/>
    </row>
    <row r="273" spans="2:20" ht="12.75">
      <c r="B273" s="21"/>
      <c r="T273" s="94"/>
    </row>
    <row r="274" spans="2:20" ht="12.75">
      <c r="B274" s="22"/>
      <c r="T274" s="95"/>
    </row>
    <row r="275" spans="2:20" ht="12.75">
      <c r="B275" s="22"/>
      <c r="T275" s="94"/>
    </row>
    <row r="276" spans="2:20" ht="12.75">
      <c r="B276" s="22"/>
      <c r="T276" s="95"/>
    </row>
    <row r="277" spans="2:20" ht="12.75">
      <c r="B277" s="22"/>
      <c r="T277" s="94"/>
    </row>
    <row r="278" spans="2:20" ht="12.75">
      <c r="B278" s="22"/>
      <c r="T278" s="95"/>
    </row>
    <row r="279" spans="2:20" ht="12.75">
      <c r="B279" s="12"/>
      <c r="T279" s="94"/>
    </row>
    <row r="280" spans="2:20" ht="12.75">
      <c r="B280" s="12"/>
      <c r="T280" s="95"/>
    </row>
    <row r="281" spans="2:20" ht="12.75">
      <c r="B281" s="12"/>
      <c r="T281" s="94"/>
    </row>
    <row r="282" spans="2:20" ht="12.75">
      <c r="B282" s="12"/>
      <c r="T282" s="95"/>
    </row>
    <row r="283" spans="2:20" ht="12.75">
      <c r="B283" s="12"/>
      <c r="T283" s="94"/>
    </row>
    <row r="284" spans="2:20" ht="12.75">
      <c r="B284" s="12"/>
      <c r="T284" s="95"/>
    </row>
    <row r="285" spans="2:20" ht="12.75">
      <c r="B285" s="12"/>
      <c r="T285" s="94"/>
    </row>
    <row r="286" spans="2:20" ht="12.75">
      <c r="B286" s="12"/>
      <c r="T286" s="95"/>
    </row>
    <row r="287" spans="2:20" ht="12.75">
      <c r="B287" s="12"/>
      <c r="T287" s="94"/>
    </row>
    <row r="288" spans="2:20" ht="12.75">
      <c r="B288" s="12"/>
      <c r="T288" s="95"/>
    </row>
    <row r="289" spans="2:20" ht="12.75">
      <c r="B289" s="12"/>
      <c r="T289" s="94"/>
    </row>
    <row r="290" spans="2:20" ht="12.75">
      <c r="B290" s="12"/>
      <c r="T290" s="95"/>
    </row>
    <row r="291" spans="2:20" ht="12.75">
      <c r="B291" s="12"/>
      <c r="T291" s="94"/>
    </row>
    <row r="292" spans="2:20" ht="12.75">
      <c r="B292" s="12"/>
      <c r="T292" s="95"/>
    </row>
    <row r="293" spans="2:20" ht="12.75">
      <c r="B293" s="12"/>
      <c r="T293" s="94"/>
    </row>
    <row r="294" spans="2:20" ht="12.75">
      <c r="B294" s="12"/>
      <c r="T294" s="95"/>
    </row>
    <row r="295" spans="2:20" ht="12.75">
      <c r="B295" s="3"/>
      <c r="T295" s="94"/>
    </row>
    <row r="296" spans="2:20" ht="12.75">
      <c r="B296" s="3"/>
      <c r="T296" s="95"/>
    </row>
    <row r="297" spans="2:20" ht="12.75">
      <c r="B297" s="21"/>
      <c r="T297" s="94"/>
    </row>
    <row r="298" spans="2:20" ht="12.75">
      <c r="B298" s="11"/>
      <c r="T298" s="95"/>
    </row>
    <row r="299" spans="2:20" ht="12.75">
      <c r="B299" s="11"/>
      <c r="T299" s="94"/>
    </row>
    <row r="300" spans="2:20" ht="12.75">
      <c r="B300" s="14"/>
      <c r="T300" s="95"/>
    </row>
    <row r="301" spans="2:20" ht="12.75">
      <c r="B301" s="14"/>
      <c r="T301" s="94"/>
    </row>
    <row r="302" ht="12.75">
      <c r="T302" s="95"/>
    </row>
    <row r="303" ht="12.75">
      <c r="T303" s="94"/>
    </row>
    <row r="304" ht="12.75">
      <c r="T304" s="95"/>
    </row>
    <row r="305" ht="12.75">
      <c r="T305" s="94"/>
    </row>
    <row r="306" ht="12.75">
      <c r="T306" s="95"/>
    </row>
    <row r="307" ht="12.75">
      <c r="T307" s="94"/>
    </row>
    <row r="308" ht="12.75">
      <c r="T308" s="95"/>
    </row>
    <row r="309" ht="12.75">
      <c r="T309" s="94"/>
    </row>
    <row r="310" ht="12.75">
      <c r="T310" s="95"/>
    </row>
    <row r="311" ht="12.75">
      <c r="T311" s="94"/>
    </row>
    <row r="312" ht="12.75">
      <c r="T312" s="95"/>
    </row>
    <row r="313" ht="12.75">
      <c r="T313" s="94"/>
    </row>
    <row r="314" ht="12.75">
      <c r="T314" s="95"/>
    </row>
    <row r="315" ht="12.75">
      <c r="T315" s="94"/>
    </row>
    <row r="316" ht="12.75">
      <c r="T316" s="95"/>
    </row>
    <row r="317" ht="12.75">
      <c r="T317" s="94"/>
    </row>
    <row r="318" ht="12.75">
      <c r="T318" s="95"/>
    </row>
    <row r="319" ht="12.75">
      <c r="T319" s="94"/>
    </row>
    <row r="320" ht="12.75">
      <c r="T320" s="95"/>
    </row>
    <row r="321" ht="12.75">
      <c r="T321" s="94"/>
    </row>
    <row r="322" ht="12.75">
      <c r="T322" s="95"/>
    </row>
    <row r="323" ht="12.75">
      <c r="T323" s="94"/>
    </row>
    <row r="324" ht="12.75">
      <c r="T324" s="95"/>
    </row>
    <row r="325" ht="12.75">
      <c r="T325" s="94"/>
    </row>
    <row r="326" ht="12.75">
      <c r="T326" s="95"/>
    </row>
    <row r="327" ht="12.75">
      <c r="T327" s="94"/>
    </row>
    <row r="328" ht="12.75">
      <c r="T328" s="95"/>
    </row>
    <row r="329" ht="12.75">
      <c r="T329" s="94"/>
    </row>
    <row r="330" ht="12.75">
      <c r="T330" s="95"/>
    </row>
    <row r="331" ht="12.75">
      <c r="T331" s="94"/>
    </row>
    <row r="332" ht="12.75">
      <c r="T332" s="95"/>
    </row>
    <row r="333" ht="12.75">
      <c r="T333" s="94"/>
    </row>
    <row r="334" ht="12.75">
      <c r="T334" s="95"/>
    </row>
    <row r="335" ht="12.75">
      <c r="T335" s="94"/>
    </row>
    <row r="336" ht="12.75">
      <c r="T336" s="95"/>
    </row>
    <row r="337" ht="12.75">
      <c r="T337" s="94"/>
    </row>
    <row r="338" ht="12.75">
      <c r="T338" s="95"/>
    </row>
    <row r="339" ht="12.75">
      <c r="T339" s="94"/>
    </row>
    <row r="340" ht="12.75">
      <c r="T340" s="95"/>
    </row>
    <row r="341" ht="12.75">
      <c r="T341" s="94"/>
    </row>
    <row r="342" ht="12.75">
      <c r="T342" s="95"/>
    </row>
    <row r="343" ht="12.75">
      <c r="T343" s="94"/>
    </row>
    <row r="344" ht="12.75">
      <c r="T344" s="95"/>
    </row>
    <row r="345" ht="12.75">
      <c r="T345" s="94"/>
    </row>
    <row r="346" ht="12.75">
      <c r="T346" s="95"/>
    </row>
    <row r="347" ht="12.75">
      <c r="T347" s="94"/>
    </row>
    <row r="348" ht="12.75">
      <c r="T348" s="95"/>
    </row>
    <row r="349" ht="12.75">
      <c r="T349" s="94"/>
    </row>
    <row r="350" ht="12.75">
      <c r="T350" s="95"/>
    </row>
    <row r="351" ht="12.75">
      <c r="T351" s="94"/>
    </row>
    <row r="352" ht="12.75">
      <c r="T352" s="95"/>
    </row>
    <row r="353" ht="12.75">
      <c r="T353" s="94"/>
    </row>
    <row r="354" ht="12.75">
      <c r="T354" s="95"/>
    </row>
    <row r="355" ht="12.75">
      <c r="T355" s="94"/>
    </row>
    <row r="356" ht="12.75">
      <c r="T356" s="95"/>
    </row>
    <row r="357" ht="12.75">
      <c r="T357" s="94"/>
    </row>
    <row r="358" ht="12.75">
      <c r="T358" s="95"/>
    </row>
    <row r="359" ht="12.75">
      <c r="T359" s="94"/>
    </row>
    <row r="360" ht="12.75">
      <c r="T360" s="95"/>
    </row>
    <row r="361" ht="12.75">
      <c r="T361" s="94"/>
    </row>
    <row r="362" ht="12.75">
      <c r="T362" s="95"/>
    </row>
    <row r="363" ht="12.75">
      <c r="T363" s="94"/>
    </row>
    <row r="364" ht="12.75">
      <c r="T364" s="95"/>
    </row>
    <row r="365" ht="12.75">
      <c r="T365" s="94"/>
    </row>
    <row r="366" ht="12.75">
      <c r="T366" s="95"/>
    </row>
    <row r="367" ht="12.75">
      <c r="T367" s="94"/>
    </row>
    <row r="368" ht="12.75">
      <c r="T368" s="95"/>
    </row>
    <row r="369" ht="12.75">
      <c r="T369" s="94"/>
    </row>
    <row r="370" ht="12.75">
      <c r="T370" s="95"/>
    </row>
    <row r="371" ht="12.75">
      <c r="T371" s="94"/>
    </row>
    <row r="372" ht="12.75">
      <c r="T372" s="95"/>
    </row>
    <row r="373" ht="12.75">
      <c r="T373" s="94"/>
    </row>
    <row r="374" ht="12.75">
      <c r="T374" s="95"/>
    </row>
    <row r="375" ht="12.75">
      <c r="T375" s="94"/>
    </row>
    <row r="376" ht="12.75">
      <c r="T376" s="95"/>
    </row>
    <row r="377" ht="12.75">
      <c r="T377" s="94"/>
    </row>
    <row r="378" ht="12.75">
      <c r="T378" s="95"/>
    </row>
    <row r="379" ht="12.75">
      <c r="T379" s="94"/>
    </row>
    <row r="380" ht="12.75">
      <c r="T380" s="95"/>
    </row>
    <row r="381" ht="12.75">
      <c r="T381" s="94"/>
    </row>
    <row r="382" ht="12.75">
      <c r="T382" s="95"/>
    </row>
    <row r="383" ht="12.75">
      <c r="T383" s="94"/>
    </row>
    <row r="384" ht="12.75">
      <c r="T384" s="95"/>
    </row>
    <row r="385" ht="12.75">
      <c r="T385" s="94"/>
    </row>
    <row r="386" ht="12.75">
      <c r="T386" s="95"/>
    </row>
    <row r="387" ht="12.75">
      <c r="T387" s="94"/>
    </row>
    <row r="388" ht="12.75">
      <c r="T388" s="95"/>
    </row>
    <row r="389" ht="12.75">
      <c r="T389" s="94"/>
    </row>
    <row r="390" ht="12.75">
      <c r="T390" s="95"/>
    </row>
    <row r="391" ht="12.75">
      <c r="T391" s="94"/>
    </row>
    <row r="392" ht="12.75">
      <c r="T392" s="95"/>
    </row>
    <row r="393" ht="12.75">
      <c r="T393" s="94"/>
    </row>
    <row r="394" ht="12.75">
      <c r="T394" s="95"/>
    </row>
    <row r="395" ht="12.75">
      <c r="T395" s="94"/>
    </row>
    <row r="396" ht="12.75">
      <c r="T396" s="95"/>
    </row>
    <row r="397" ht="12.75">
      <c r="T397" s="94"/>
    </row>
    <row r="398" ht="12.75">
      <c r="T398" s="95"/>
    </row>
    <row r="399" ht="12.75">
      <c r="T399" s="94"/>
    </row>
    <row r="400" ht="12.75">
      <c r="T400" s="95"/>
    </row>
    <row r="401" ht="12.75">
      <c r="T401" s="94"/>
    </row>
    <row r="402" ht="12.75">
      <c r="T402" s="95"/>
    </row>
    <row r="403" ht="12.75">
      <c r="T403" s="94"/>
    </row>
    <row r="404" ht="12.75">
      <c r="T404" s="95"/>
    </row>
    <row r="405" ht="12.75">
      <c r="T405" s="94"/>
    </row>
    <row r="406" ht="12.75">
      <c r="T406" s="95"/>
    </row>
    <row r="407" ht="12.75">
      <c r="T407" s="94"/>
    </row>
    <row r="408" ht="12.75">
      <c r="T408" s="95"/>
    </row>
    <row r="409" ht="12.75">
      <c r="T409" s="94"/>
    </row>
    <row r="410" ht="12.75">
      <c r="T410" s="95"/>
    </row>
    <row r="411" ht="12.75">
      <c r="T411" s="94"/>
    </row>
    <row r="412" ht="12.75">
      <c r="T412" s="95"/>
    </row>
    <row r="413" ht="12.75">
      <c r="T413" s="94"/>
    </row>
    <row r="414" ht="12.75">
      <c r="T414" s="95"/>
    </row>
    <row r="415" ht="12.75">
      <c r="T415" s="94"/>
    </row>
    <row r="416" ht="12.75">
      <c r="T416" s="95"/>
    </row>
    <row r="417" ht="12.75">
      <c r="T417" s="94"/>
    </row>
    <row r="418" ht="12.75">
      <c r="T418" s="95"/>
    </row>
    <row r="419" ht="12.75">
      <c r="T419" s="94"/>
    </row>
    <row r="420" ht="12.75">
      <c r="T420" s="95"/>
    </row>
    <row r="421" ht="12.75">
      <c r="T421" s="94"/>
    </row>
    <row r="422" ht="12.75">
      <c r="T422" s="95"/>
    </row>
    <row r="423" ht="12.75">
      <c r="T423" s="94"/>
    </row>
    <row r="424" ht="12.75">
      <c r="T424" s="95"/>
    </row>
    <row r="425" ht="12.75">
      <c r="T425" s="94"/>
    </row>
    <row r="426" ht="12.75">
      <c r="T426" s="95"/>
    </row>
    <row r="427" ht="12.75">
      <c r="T427" s="94"/>
    </row>
    <row r="428" ht="12.75">
      <c r="T428" s="95"/>
    </row>
    <row r="429" ht="12.75">
      <c r="T429" s="94"/>
    </row>
    <row r="430" ht="12.75">
      <c r="T430" s="95"/>
    </row>
    <row r="431" ht="12.75">
      <c r="T431" s="94"/>
    </row>
    <row r="432" ht="12.75">
      <c r="T432" s="95"/>
    </row>
    <row r="433" ht="12.75">
      <c r="T433" s="94"/>
    </row>
    <row r="434" ht="12.75">
      <c r="T434" s="95"/>
    </row>
    <row r="435" ht="12.75">
      <c r="T435" s="94"/>
    </row>
    <row r="436" ht="12.75">
      <c r="T436" s="95"/>
    </row>
    <row r="437" ht="12.75">
      <c r="T437" s="94"/>
    </row>
    <row r="438" ht="12.75">
      <c r="T438" s="95"/>
    </row>
    <row r="439" ht="12.75">
      <c r="T439" s="94"/>
    </row>
    <row r="440" ht="12.75">
      <c r="T440" s="95"/>
    </row>
    <row r="441" ht="12.75">
      <c r="T441" s="94"/>
    </row>
    <row r="442" ht="12.75">
      <c r="T442" s="95"/>
    </row>
    <row r="443" ht="12.75">
      <c r="T443" s="94"/>
    </row>
    <row r="444" ht="12.75">
      <c r="T444" s="95"/>
    </row>
    <row r="445" ht="12.75">
      <c r="T445" s="94"/>
    </row>
    <row r="446" ht="12.75">
      <c r="T446" s="95"/>
    </row>
    <row r="447" ht="12.75">
      <c r="T447" s="94"/>
    </row>
    <row r="448" ht="12.75">
      <c r="T448" s="95"/>
    </row>
    <row r="449" ht="12.75">
      <c r="T449" s="94"/>
    </row>
    <row r="450" ht="12.75">
      <c r="T450" s="95"/>
    </row>
    <row r="451" ht="12.75">
      <c r="T451" s="94"/>
    </row>
    <row r="452" ht="12.75">
      <c r="T452" s="95"/>
    </row>
    <row r="453" ht="12.75">
      <c r="T453" s="94"/>
    </row>
    <row r="454" ht="12.75">
      <c r="T454" s="95"/>
    </row>
    <row r="455" ht="12.75">
      <c r="T455" s="94"/>
    </row>
    <row r="456" ht="12.75">
      <c r="T456" s="95"/>
    </row>
    <row r="457" ht="12.75">
      <c r="T457" s="94"/>
    </row>
    <row r="458" ht="12.75">
      <c r="T458" s="95"/>
    </row>
    <row r="459" ht="12.75">
      <c r="T459" s="94"/>
    </row>
    <row r="460" ht="12.75">
      <c r="T460" s="95"/>
    </row>
    <row r="461" ht="12.75">
      <c r="T461" s="94"/>
    </row>
    <row r="462" ht="12.75">
      <c r="T462" s="95"/>
    </row>
    <row r="463" ht="12.75">
      <c r="T463" s="94"/>
    </row>
    <row r="464" ht="12.75">
      <c r="T464" s="95"/>
    </row>
    <row r="465" ht="12.75">
      <c r="T465" s="94"/>
    </row>
    <row r="466" ht="12.75">
      <c r="T466" s="95"/>
    </row>
    <row r="467" ht="12.75">
      <c r="T467" s="94"/>
    </row>
    <row r="468" ht="12.75">
      <c r="T468" s="95"/>
    </row>
    <row r="469" ht="12.75">
      <c r="T469" s="94"/>
    </row>
    <row r="470" ht="12.75">
      <c r="T470" s="95"/>
    </row>
    <row r="471" ht="12.75">
      <c r="T471" s="94"/>
    </row>
    <row r="472" ht="12.75">
      <c r="T472" s="95"/>
    </row>
    <row r="473" ht="12.75">
      <c r="T473" s="94"/>
    </row>
    <row r="474" ht="12.75">
      <c r="T474" s="95"/>
    </row>
    <row r="475" ht="12.75">
      <c r="T475" s="94"/>
    </row>
    <row r="476" ht="12.75">
      <c r="T476" s="95"/>
    </row>
    <row r="477" ht="12.75">
      <c r="T477" s="94"/>
    </row>
    <row r="478" ht="12.75">
      <c r="T478" s="95"/>
    </row>
    <row r="479" ht="12.75">
      <c r="T479" s="94"/>
    </row>
    <row r="480" ht="12.75">
      <c r="T480" s="95"/>
    </row>
    <row r="481" ht="12.75">
      <c r="T481" s="94"/>
    </row>
    <row r="482" ht="12.75">
      <c r="T482" s="95"/>
    </row>
    <row r="483" ht="12.75">
      <c r="T483" s="94"/>
    </row>
    <row r="484" ht="12.75">
      <c r="T484" s="95"/>
    </row>
    <row r="485" ht="12.75">
      <c r="T485" s="94"/>
    </row>
    <row r="486" ht="12.75">
      <c r="T486" s="95"/>
    </row>
    <row r="487" ht="12.75">
      <c r="T487" s="94"/>
    </row>
    <row r="488" ht="12.75">
      <c r="T488" s="95"/>
    </row>
    <row r="489" ht="12.75">
      <c r="T489" s="94"/>
    </row>
    <row r="490" ht="12.75">
      <c r="T490" s="95"/>
    </row>
    <row r="491" ht="12.75">
      <c r="T491" s="94"/>
    </row>
    <row r="492" ht="12.75">
      <c r="T492" s="95"/>
    </row>
    <row r="493" ht="12.75">
      <c r="T493" s="94"/>
    </row>
    <row r="494" ht="12.75">
      <c r="T494" s="95"/>
    </row>
    <row r="495" ht="12.75">
      <c r="T495" s="94"/>
    </row>
    <row r="496" ht="12.75">
      <c r="T496" s="95"/>
    </row>
    <row r="497" ht="12.75">
      <c r="T497" s="94"/>
    </row>
    <row r="498" ht="12.75">
      <c r="T498" s="95"/>
    </row>
    <row r="499" ht="12.75">
      <c r="T499" s="94"/>
    </row>
    <row r="500" ht="12.75">
      <c r="T500" s="95"/>
    </row>
    <row r="501" ht="12.75">
      <c r="T501" s="94"/>
    </row>
    <row r="502" ht="12.75">
      <c r="T502" s="95"/>
    </row>
    <row r="503" ht="12.75">
      <c r="T503" s="94"/>
    </row>
    <row r="504" ht="12.75">
      <c r="T504" s="95"/>
    </row>
    <row r="505" ht="12.75">
      <c r="T505" s="94"/>
    </row>
    <row r="506" ht="12.75">
      <c r="T506" s="95"/>
    </row>
    <row r="507" ht="12.75">
      <c r="T507" s="94"/>
    </row>
    <row r="508" ht="12.75">
      <c r="T508" s="95"/>
    </row>
    <row r="509" ht="12.75">
      <c r="T509" s="94"/>
    </row>
    <row r="510" ht="12.75">
      <c r="T510" s="95"/>
    </row>
    <row r="511" ht="12.75">
      <c r="T511" s="94"/>
    </row>
    <row r="512" ht="12.75">
      <c r="T512" s="95"/>
    </row>
    <row r="513" ht="12.75">
      <c r="T513" s="94"/>
    </row>
    <row r="514" ht="12.75">
      <c r="T514" s="95"/>
    </row>
    <row r="515" ht="12.75">
      <c r="T515" s="94"/>
    </row>
    <row r="516" ht="12.75">
      <c r="T516" s="95"/>
    </row>
    <row r="517" ht="12.75">
      <c r="T517" s="94"/>
    </row>
    <row r="518" ht="12.75">
      <c r="T518" s="95"/>
    </row>
    <row r="519" ht="12.75">
      <c r="T519" s="94"/>
    </row>
    <row r="520" ht="12.75">
      <c r="T520" s="95"/>
    </row>
    <row r="521" ht="12.75">
      <c r="T521" s="94"/>
    </row>
    <row r="522" ht="12.75">
      <c r="T522" s="95"/>
    </row>
    <row r="523" ht="12.75">
      <c r="T523" s="94"/>
    </row>
    <row r="524" ht="12.75">
      <c r="T524" s="95"/>
    </row>
    <row r="525" ht="12.75">
      <c r="T525" s="94"/>
    </row>
    <row r="526" ht="12.75">
      <c r="T526" s="95"/>
    </row>
    <row r="527" ht="12.75">
      <c r="T527" s="94"/>
    </row>
    <row r="528" ht="12.75">
      <c r="T528" s="95"/>
    </row>
    <row r="529" ht="12.75">
      <c r="T529" s="94"/>
    </row>
    <row r="530" ht="12.75">
      <c r="T530" s="95"/>
    </row>
    <row r="531" ht="12.75">
      <c r="T531" s="94"/>
    </row>
    <row r="532" ht="12.75">
      <c r="T532" s="95"/>
    </row>
    <row r="533" ht="12.75">
      <c r="T533" s="94"/>
    </row>
    <row r="534" ht="12.75">
      <c r="T534" s="95"/>
    </row>
    <row r="535" ht="12.75">
      <c r="T535" s="94"/>
    </row>
    <row r="536" ht="12.75">
      <c r="T536" s="95"/>
    </row>
    <row r="537" ht="12.75">
      <c r="T537" s="94"/>
    </row>
    <row r="538" ht="12.75">
      <c r="T538" s="95"/>
    </row>
    <row r="539" ht="12.75">
      <c r="T539" s="94"/>
    </row>
    <row r="540" ht="12.75">
      <c r="T540" s="95"/>
    </row>
    <row r="541" ht="12.75">
      <c r="T541" s="94"/>
    </row>
    <row r="542" ht="12.75">
      <c r="T542" s="95"/>
    </row>
    <row r="543" ht="12.75">
      <c r="T543" s="94"/>
    </row>
    <row r="544" ht="12.75">
      <c r="T544" s="95"/>
    </row>
    <row r="545" ht="12.75">
      <c r="T545" s="94"/>
    </row>
    <row r="546" ht="12.75">
      <c r="T546" s="95"/>
    </row>
    <row r="547" ht="12.75">
      <c r="T547" s="94"/>
    </row>
    <row r="548" ht="12.75">
      <c r="T548" s="95"/>
    </row>
    <row r="549" ht="12.75">
      <c r="T549" s="94"/>
    </row>
    <row r="550" ht="12.75">
      <c r="T550" s="95"/>
    </row>
    <row r="551" ht="12.75">
      <c r="T551" s="94"/>
    </row>
    <row r="552" ht="12.75">
      <c r="T552" s="95"/>
    </row>
    <row r="553" ht="12.75">
      <c r="T553" s="94"/>
    </row>
    <row r="554" ht="12.75">
      <c r="T554" s="95"/>
    </row>
    <row r="555" ht="12.75">
      <c r="T555" s="94"/>
    </row>
    <row r="556" ht="12.75">
      <c r="T556" s="95"/>
    </row>
    <row r="557" ht="12.75">
      <c r="T557" s="94"/>
    </row>
    <row r="558" ht="12.75">
      <c r="T558" s="95"/>
    </row>
    <row r="559" ht="12.75">
      <c r="T559" s="94"/>
    </row>
    <row r="560" ht="12.75">
      <c r="T560" s="95"/>
    </row>
    <row r="561" ht="12.75">
      <c r="T561" s="94"/>
    </row>
    <row r="562" ht="12.75">
      <c r="T562" s="95"/>
    </row>
    <row r="563" ht="12.75">
      <c r="T563" s="94"/>
    </row>
    <row r="564" ht="12.75">
      <c r="T564" s="95"/>
    </row>
    <row r="565" ht="12.75">
      <c r="T565" s="94"/>
    </row>
    <row r="566" ht="12.75">
      <c r="T566" s="95"/>
    </row>
    <row r="567" ht="12.75">
      <c r="T567" s="94"/>
    </row>
    <row r="568" ht="12.75">
      <c r="T568" s="95"/>
    </row>
    <row r="569" ht="12.75">
      <c r="T569" s="94"/>
    </row>
    <row r="570" ht="12.75">
      <c r="T570" s="95"/>
    </row>
    <row r="571" ht="12.75">
      <c r="T571" s="94"/>
    </row>
    <row r="572" ht="12.75">
      <c r="T572" s="95"/>
    </row>
    <row r="573" ht="12.75">
      <c r="T573" s="94"/>
    </row>
    <row r="574" ht="12.75">
      <c r="T574" s="95"/>
    </row>
    <row r="575" ht="12.75">
      <c r="T575" s="94"/>
    </row>
    <row r="576" ht="12.75">
      <c r="T576" s="95"/>
    </row>
    <row r="577" ht="12.75">
      <c r="T577" s="94"/>
    </row>
    <row r="578" ht="12.75">
      <c r="T578" s="95"/>
    </row>
    <row r="579" ht="12.75">
      <c r="T579" s="94"/>
    </row>
    <row r="580" ht="12.75">
      <c r="T580" s="95"/>
    </row>
    <row r="581" ht="12.75">
      <c r="T581" s="94"/>
    </row>
    <row r="582" ht="12.75">
      <c r="T582" s="95"/>
    </row>
    <row r="583" ht="12.75">
      <c r="T583" s="94"/>
    </row>
    <row r="584" ht="12.75">
      <c r="T584" s="95"/>
    </row>
    <row r="585" ht="12.75">
      <c r="T585" s="94"/>
    </row>
    <row r="586" ht="12.75">
      <c r="T586" s="95"/>
    </row>
    <row r="587" ht="12.75">
      <c r="T587" s="94"/>
    </row>
    <row r="588" ht="12.75">
      <c r="T588" s="95"/>
    </row>
    <row r="589" ht="12.75">
      <c r="T589" s="94"/>
    </row>
    <row r="590" ht="12.75">
      <c r="T590" s="95"/>
    </row>
    <row r="591" ht="12.75">
      <c r="T591" s="94"/>
    </row>
    <row r="592" ht="12.75">
      <c r="T592" s="95"/>
    </row>
    <row r="593" ht="12.75">
      <c r="T593" s="94"/>
    </row>
    <row r="594" ht="12.75">
      <c r="T594" s="95"/>
    </row>
    <row r="595" ht="12.75">
      <c r="T595" s="94"/>
    </row>
    <row r="596" ht="12.75">
      <c r="T596" s="95"/>
    </row>
    <row r="597" ht="12.75">
      <c r="T597" s="94"/>
    </row>
    <row r="598" ht="12.75">
      <c r="T598" s="95"/>
    </row>
    <row r="599" ht="12.75">
      <c r="T599" s="94"/>
    </row>
    <row r="600" ht="12.75">
      <c r="T600" s="95"/>
    </row>
    <row r="601" ht="12.75">
      <c r="T601" s="94"/>
    </row>
    <row r="602" ht="12.75">
      <c r="T602" s="95"/>
    </row>
    <row r="603" ht="12.75">
      <c r="T603" s="94"/>
    </row>
    <row r="604" ht="12.75">
      <c r="T604" s="95"/>
    </row>
    <row r="605" ht="12.75">
      <c r="T605" s="94"/>
    </row>
    <row r="606" ht="12.75">
      <c r="T606" s="95"/>
    </row>
    <row r="607" ht="12.75">
      <c r="T607" s="94"/>
    </row>
    <row r="608" ht="12.75">
      <c r="T608" s="95"/>
    </row>
    <row r="609" ht="12.75">
      <c r="T609" s="94"/>
    </row>
    <row r="610" ht="12.75">
      <c r="T610" s="95"/>
    </row>
    <row r="611" ht="12.75">
      <c r="T611" s="94"/>
    </row>
    <row r="612" ht="12.75">
      <c r="T612" s="95"/>
    </row>
    <row r="613" ht="12.75">
      <c r="T613" s="94"/>
    </row>
    <row r="614" ht="12.75">
      <c r="T614" s="95"/>
    </row>
    <row r="615" ht="12.75">
      <c r="T615" s="94"/>
    </row>
    <row r="616" ht="12.75">
      <c r="T616" s="95"/>
    </row>
    <row r="617" ht="12.75">
      <c r="T617" s="94"/>
    </row>
    <row r="618" ht="12.75">
      <c r="T618" s="95"/>
    </row>
    <row r="619" ht="12.75">
      <c r="T619" s="94"/>
    </row>
    <row r="620" ht="12.75">
      <c r="T620" s="95"/>
    </row>
    <row r="621" ht="12.75">
      <c r="T621" s="94"/>
    </row>
    <row r="622" ht="12.75">
      <c r="T622" s="95"/>
    </row>
    <row r="623" ht="12.75">
      <c r="T623" s="94"/>
    </row>
    <row r="624" ht="12.75">
      <c r="T624" s="95"/>
    </row>
    <row r="625" ht="12.75">
      <c r="T625" s="94"/>
    </row>
    <row r="626" ht="12.75">
      <c r="T626" s="95"/>
    </row>
    <row r="627" ht="12.75">
      <c r="T627" s="94"/>
    </row>
    <row r="628" ht="12.75">
      <c r="T628" s="95"/>
    </row>
    <row r="629" ht="12.75">
      <c r="T629" s="94"/>
    </row>
    <row r="630" ht="12.75">
      <c r="T630" s="95"/>
    </row>
    <row r="631" ht="12.75">
      <c r="T631" s="94"/>
    </row>
    <row r="632" ht="12.75">
      <c r="T632" s="95"/>
    </row>
    <row r="633" ht="12.75">
      <c r="T633" s="94"/>
    </row>
    <row r="634" ht="12.75">
      <c r="T634" s="95"/>
    </row>
    <row r="635" ht="12.75">
      <c r="T635" s="94"/>
    </row>
    <row r="636" ht="12.75">
      <c r="T636" s="95"/>
    </row>
    <row r="637" ht="12.75">
      <c r="T637" s="94"/>
    </row>
    <row r="638" ht="12.75">
      <c r="T638" s="95"/>
    </row>
    <row r="639" ht="12.75">
      <c r="T639" s="94"/>
    </row>
    <row r="640" ht="12.75">
      <c r="T640" s="95"/>
    </row>
    <row r="641" ht="12.75">
      <c r="T641" s="94"/>
    </row>
    <row r="642" ht="12.75">
      <c r="T642" s="95"/>
    </row>
    <row r="643" ht="12.75">
      <c r="T643" s="94"/>
    </row>
    <row r="644" ht="12.75">
      <c r="T644" s="95"/>
    </row>
    <row r="645" ht="12.75">
      <c r="T645" s="94"/>
    </row>
    <row r="646" ht="12.75">
      <c r="T646" s="95"/>
    </row>
    <row r="647" ht="12.75">
      <c r="T647" s="94"/>
    </row>
    <row r="648" ht="12.75">
      <c r="T648" s="95"/>
    </row>
    <row r="649" ht="12.75">
      <c r="T649" s="94"/>
    </row>
    <row r="650" ht="12.75">
      <c r="T650" s="95"/>
    </row>
    <row r="651" ht="12.75">
      <c r="T651" s="94"/>
    </row>
    <row r="652" ht="12.75">
      <c r="T652" s="95"/>
    </row>
    <row r="653" ht="12.75">
      <c r="T653" s="94"/>
    </row>
    <row r="654" ht="12.75">
      <c r="T654" s="95"/>
    </row>
    <row r="655" ht="12.75">
      <c r="T655" s="94"/>
    </row>
    <row r="656" ht="12.75">
      <c r="T656" s="95"/>
    </row>
    <row r="657" ht="12.75">
      <c r="T657" s="94"/>
    </row>
    <row r="658" ht="12.75">
      <c r="T658" s="95"/>
    </row>
    <row r="659" ht="12.75">
      <c r="T659" s="94"/>
    </row>
    <row r="660" ht="12.75">
      <c r="T660" s="95"/>
    </row>
    <row r="661" ht="12.75">
      <c r="T661" s="94"/>
    </row>
    <row r="662" ht="12.75">
      <c r="T662" s="95"/>
    </row>
    <row r="663" ht="12.75">
      <c r="T663" s="94"/>
    </row>
    <row r="664" ht="12.75">
      <c r="T664" s="95"/>
    </row>
    <row r="665" ht="12.75">
      <c r="T665" s="94"/>
    </row>
    <row r="666" ht="12.75">
      <c r="T666" s="95"/>
    </row>
    <row r="667" ht="12.75">
      <c r="T667" s="94"/>
    </row>
    <row r="668" ht="12.75">
      <c r="T668" s="95"/>
    </row>
    <row r="669" ht="12.75">
      <c r="T669" s="94"/>
    </row>
    <row r="670" ht="12.75">
      <c r="T670" s="95"/>
    </row>
    <row r="671" ht="12.75">
      <c r="T671" s="94"/>
    </row>
    <row r="672" ht="12.75">
      <c r="T672" s="95"/>
    </row>
    <row r="673" ht="12.75">
      <c r="T673" s="94"/>
    </row>
    <row r="674" ht="12.75">
      <c r="T674" s="95"/>
    </row>
    <row r="675" ht="12.75">
      <c r="T675" s="94"/>
    </row>
    <row r="676" ht="12.75">
      <c r="T676" s="95"/>
    </row>
    <row r="677" ht="12.75">
      <c r="T677" s="94"/>
    </row>
    <row r="678" ht="12.75">
      <c r="T678" s="95"/>
    </row>
    <row r="679" ht="12.75">
      <c r="T679" s="94"/>
    </row>
    <row r="680" ht="12.75">
      <c r="T680" s="95"/>
    </row>
    <row r="681" ht="12.75">
      <c r="T681" s="94"/>
    </row>
    <row r="682" ht="12.75">
      <c r="T682" s="95"/>
    </row>
    <row r="683" ht="12.75">
      <c r="T683" s="94"/>
    </row>
    <row r="684" ht="12.75">
      <c r="T684" s="95"/>
    </row>
    <row r="685" ht="12.75">
      <c r="T685" s="94"/>
    </row>
    <row r="686" ht="12.75">
      <c r="T686" s="95"/>
    </row>
    <row r="687" ht="12.75">
      <c r="T687" s="94"/>
    </row>
    <row r="688" ht="12.75">
      <c r="T688" s="95"/>
    </row>
    <row r="689" ht="12.75">
      <c r="T689" s="94"/>
    </row>
    <row r="690" ht="12.75">
      <c r="T690" s="95"/>
    </row>
    <row r="691" ht="12.75">
      <c r="T691" s="94"/>
    </row>
    <row r="692" ht="12.75">
      <c r="T692" s="95"/>
    </row>
    <row r="693" ht="12.75">
      <c r="T693" s="94"/>
    </row>
    <row r="694" ht="12.75">
      <c r="T694" s="95"/>
    </row>
    <row r="695" ht="12.75">
      <c r="T695" s="94"/>
    </row>
    <row r="696" ht="12.75">
      <c r="T696" s="95"/>
    </row>
    <row r="697" ht="12.75">
      <c r="T697" s="94"/>
    </row>
    <row r="698" ht="12.75">
      <c r="T698" s="95"/>
    </row>
    <row r="699" ht="12.75">
      <c r="T699" s="94"/>
    </row>
    <row r="700" ht="12.75">
      <c r="T700" s="95"/>
    </row>
    <row r="701" ht="12.75">
      <c r="T701" s="94"/>
    </row>
    <row r="702" ht="12.75">
      <c r="T702" s="95"/>
    </row>
    <row r="703" ht="12.75">
      <c r="T703" s="94"/>
    </row>
    <row r="704" ht="12.75">
      <c r="T704" s="95"/>
    </row>
    <row r="705" ht="12.75">
      <c r="T705" s="94"/>
    </row>
    <row r="706" ht="12.75">
      <c r="T706" s="95"/>
    </row>
    <row r="707" ht="12.75">
      <c r="T707" s="94"/>
    </row>
    <row r="708" ht="12.75">
      <c r="T708" s="95"/>
    </row>
    <row r="709" ht="12.75">
      <c r="T709" s="94"/>
    </row>
    <row r="710" ht="12.75">
      <c r="T710" s="95"/>
    </row>
    <row r="711" ht="12.75">
      <c r="T711" s="94"/>
    </row>
    <row r="712" ht="12.75">
      <c r="T712" s="95"/>
    </row>
    <row r="713" ht="12.75">
      <c r="T713" s="94"/>
    </row>
    <row r="714" ht="12.75">
      <c r="T714" s="95"/>
    </row>
    <row r="715" ht="12.75">
      <c r="T715" s="94"/>
    </row>
    <row r="716" ht="12.75">
      <c r="T716" s="95"/>
    </row>
    <row r="717" ht="12.75">
      <c r="T717" s="94"/>
    </row>
    <row r="718" ht="12.75">
      <c r="T718" s="95"/>
    </row>
    <row r="719" ht="12.75">
      <c r="T719" s="94"/>
    </row>
    <row r="720" ht="12.75">
      <c r="T720" s="95"/>
    </row>
    <row r="721" ht="12.75">
      <c r="T721" s="94"/>
    </row>
    <row r="722" ht="12.75">
      <c r="T722" s="95"/>
    </row>
    <row r="723" ht="12.75">
      <c r="T723" s="94"/>
    </row>
    <row r="724" ht="12.75">
      <c r="T724" s="95"/>
    </row>
    <row r="725" ht="12.75">
      <c r="T725" s="94"/>
    </row>
    <row r="726" ht="12.75">
      <c r="T726" s="95"/>
    </row>
    <row r="727" ht="12.75">
      <c r="T727" s="94"/>
    </row>
    <row r="728" ht="12.75">
      <c r="T728" s="95"/>
    </row>
    <row r="729" ht="12.75">
      <c r="T729" s="94"/>
    </row>
    <row r="730" ht="12.75">
      <c r="T730" s="95"/>
    </row>
    <row r="731" ht="12.75">
      <c r="T731" s="94"/>
    </row>
    <row r="732" ht="12.75">
      <c r="T732" s="95"/>
    </row>
    <row r="733" ht="12.75">
      <c r="T733" s="94"/>
    </row>
    <row r="734" ht="12.75">
      <c r="T734" s="95"/>
    </row>
    <row r="735" ht="12.75">
      <c r="T735" s="94"/>
    </row>
    <row r="736" ht="12.75">
      <c r="T736" s="95"/>
    </row>
    <row r="737" ht="12.75">
      <c r="T737" s="94"/>
    </row>
    <row r="738" ht="12.75">
      <c r="T738" s="95"/>
    </row>
    <row r="739" ht="12.75">
      <c r="T739" s="94"/>
    </row>
    <row r="740" ht="12.75">
      <c r="T740" s="95"/>
    </row>
    <row r="741" ht="12.75">
      <c r="T741" s="94"/>
    </row>
    <row r="742" ht="12.75">
      <c r="T742" s="95"/>
    </row>
    <row r="743" ht="12.75">
      <c r="T743" s="94"/>
    </row>
    <row r="744" ht="12.75">
      <c r="T744" s="95"/>
    </row>
    <row r="745" ht="12.75">
      <c r="T745" s="94"/>
    </row>
    <row r="746" ht="12.75">
      <c r="T746" s="95"/>
    </row>
    <row r="747" ht="12.75">
      <c r="T747" s="94"/>
    </row>
    <row r="748" ht="12.75">
      <c r="T748" s="95"/>
    </row>
    <row r="749" ht="12.75">
      <c r="T749" s="94"/>
    </row>
    <row r="750" ht="12.75">
      <c r="T750" s="95"/>
    </row>
    <row r="751" ht="12.75">
      <c r="T751" s="94"/>
    </row>
    <row r="752" ht="12.75">
      <c r="T752" s="95"/>
    </row>
    <row r="753" ht="12.75">
      <c r="T753" s="94"/>
    </row>
    <row r="754" ht="12.75">
      <c r="T754" s="95"/>
    </row>
    <row r="755" ht="12.75">
      <c r="T755" s="94"/>
    </row>
    <row r="756" ht="12.75">
      <c r="T756" s="95"/>
    </row>
    <row r="757" ht="12.75">
      <c r="T757" s="94"/>
    </row>
    <row r="758" ht="12.75">
      <c r="T758" s="95"/>
    </row>
    <row r="759" ht="12.75">
      <c r="T759" s="94"/>
    </row>
    <row r="760" ht="12.75">
      <c r="T760" s="95"/>
    </row>
    <row r="761" ht="12.75">
      <c r="T761" s="94"/>
    </row>
    <row r="762" ht="12.75">
      <c r="T762" s="95"/>
    </row>
    <row r="763" ht="12.75">
      <c r="T763" s="94"/>
    </row>
    <row r="764" ht="12.75">
      <c r="T764" s="95"/>
    </row>
    <row r="765" ht="12.75">
      <c r="T765" s="94"/>
    </row>
    <row r="766" ht="12.75">
      <c r="T766" s="95"/>
    </row>
    <row r="767" ht="12.75">
      <c r="T767" s="94"/>
    </row>
    <row r="768" ht="12.75">
      <c r="T768" s="95"/>
    </row>
    <row r="769" ht="12.75">
      <c r="T769" s="94"/>
    </row>
    <row r="770" ht="12.75">
      <c r="T770" s="95"/>
    </row>
    <row r="771" ht="12.75">
      <c r="T771" s="94"/>
    </row>
    <row r="772" ht="12.75">
      <c r="T772" s="95"/>
    </row>
    <row r="773" ht="12.75">
      <c r="T773" s="94"/>
    </row>
    <row r="774" ht="12.75">
      <c r="T774" s="95"/>
    </row>
    <row r="775" ht="12.75">
      <c r="T775" s="94"/>
    </row>
    <row r="776" ht="12.75">
      <c r="T776" s="95"/>
    </row>
    <row r="777" ht="12.75">
      <c r="T777" s="94"/>
    </row>
    <row r="778" ht="12.75">
      <c r="T778" s="95"/>
    </row>
    <row r="779" ht="12.75">
      <c r="T779" s="94"/>
    </row>
    <row r="780" ht="12.75">
      <c r="T780" s="95"/>
    </row>
    <row r="781" ht="12.75">
      <c r="T781" s="94"/>
    </row>
    <row r="782" ht="12.75">
      <c r="T782" s="95"/>
    </row>
    <row r="783" ht="12.75">
      <c r="T783" s="94"/>
    </row>
    <row r="784" ht="12.75">
      <c r="T784" s="95"/>
    </row>
    <row r="785" ht="12.75">
      <c r="T785" s="94"/>
    </row>
    <row r="786" ht="12.75">
      <c r="T786" s="95"/>
    </row>
    <row r="787" ht="12.75">
      <c r="T787" s="94"/>
    </row>
    <row r="788" ht="12.75">
      <c r="T788" s="95"/>
    </row>
    <row r="789" ht="12.75">
      <c r="T789" s="94"/>
    </row>
    <row r="790" ht="12.75">
      <c r="T790" s="95"/>
    </row>
    <row r="791" ht="12.75">
      <c r="T791" s="94"/>
    </row>
    <row r="792" ht="12.75">
      <c r="T792" s="95"/>
    </row>
    <row r="793" ht="12.75">
      <c r="T793" s="94"/>
    </row>
    <row r="794" ht="12.75">
      <c r="T794" s="95"/>
    </row>
    <row r="795" ht="12.75">
      <c r="T795" s="94"/>
    </row>
    <row r="796" ht="12.75">
      <c r="T796" s="95"/>
    </row>
    <row r="797" ht="12.75">
      <c r="T797" s="94"/>
    </row>
    <row r="798" ht="12.75">
      <c r="T798" s="95"/>
    </row>
    <row r="799" ht="12.75">
      <c r="T799" s="94"/>
    </row>
    <row r="800" ht="12.75">
      <c r="T800" s="95"/>
    </row>
    <row r="801" ht="12.75">
      <c r="T801" s="94"/>
    </row>
    <row r="802" ht="12.75">
      <c r="T802" s="95"/>
    </row>
    <row r="803" ht="12.75">
      <c r="T803" s="94"/>
    </row>
    <row r="804" ht="12.75">
      <c r="T804" s="95"/>
    </row>
    <row r="805" ht="12.75">
      <c r="T805" s="94"/>
    </row>
    <row r="806" ht="12.75">
      <c r="T806" s="95"/>
    </row>
    <row r="807" ht="12.75">
      <c r="T807" s="94"/>
    </row>
    <row r="808" ht="12.75">
      <c r="T808" s="95"/>
    </row>
    <row r="809" ht="12.75">
      <c r="T809" s="94"/>
    </row>
    <row r="810" ht="12.75">
      <c r="T810" s="95"/>
    </row>
    <row r="811" ht="12.75">
      <c r="T811" s="94"/>
    </row>
    <row r="812" ht="12.75">
      <c r="T812" s="95"/>
    </row>
    <row r="813" ht="12.75">
      <c r="T813" s="94"/>
    </row>
    <row r="814" ht="12.75">
      <c r="T814" s="95"/>
    </row>
    <row r="815" ht="12.75">
      <c r="T815" s="94"/>
    </row>
    <row r="816" ht="12.75">
      <c r="T816" s="95"/>
    </row>
    <row r="817" ht="12.75">
      <c r="T817" s="94"/>
    </row>
    <row r="818" ht="12.75">
      <c r="T818" s="95"/>
    </row>
    <row r="819" ht="12.75">
      <c r="T819" s="94"/>
    </row>
    <row r="820" ht="12.75">
      <c r="T820" s="95"/>
    </row>
    <row r="821" ht="12.75">
      <c r="T821" s="94"/>
    </row>
    <row r="822" ht="12.75">
      <c r="T822" s="95"/>
    </row>
    <row r="823" ht="12.75">
      <c r="T823" s="94"/>
    </row>
    <row r="824" ht="12.75">
      <c r="T824" s="95"/>
    </row>
    <row r="825" ht="12.75">
      <c r="T825" s="94"/>
    </row>
    <row r="826" ht="12.75">
      <c r="T826" s="95"/>
    </row>
    <row r="827" ht="12.75">
      <c r="T827" s="94"/>
    </row>
    <row r="828" ht="12.75">
      <c r="T828" s="95"/>
    </row>
    <row r="829" ht="12.75">
      <c r="T829" s="94"/>
    </row>
    <row r="830" ht="12.75">
      <c r="T830" s="95"/>
    </row>
    <row r="831" ht="12.75">
      <c r="T831" s="94"/>
    </row>
    <row r="832" ht="12.75">
      <c r="T832" s="95"/>
    </row>
    <row r="833" ht="12.75">
      <c r="T833" s="94"/>
    </row>
    <row r="834" ht="12.75">
      <c r="T834" s="95"/>
    </row>
    <row r="835" ht="12.75">
      <c r="T835" s="94"/>
    </row>
    <row r="836" ht="12.75">
      <c r="T836" s="95"/>
    </row>
    <row r="837" ht="12.75">
      <c r="T837" s="94"/>
    </row>
    <row r="838" ht="12.75">
      <c r="T838" s="95"/>
    </row>
    <row r="839" ht="12.75">
      <c r="T839" s="94"/>
    </row>
    <row r="840" ht="12.75">
      <c r="T840" s="95"/>
    </row>
    <row r="841" ht="12.75">
      <c r="T841" s="94"/>
    </row>
    <row r="842" ht="12.75">
      <c r="T842" s="95"/>
    </row>
    <row r="843" ht="12.75">
      <c r="T843" s="94"/>
    </row>
    <row r="844" ht="12.75">
      <c r="T844" s="95"/>
    </row>
    <row r="845" ht="12.75">
      <c r="T845" s="94"/>
    </row>
    <row r="846" ht="12.75">
      <c r="T846" s="95"/>
    </row>
    <row r="847" ht="12.75">
      <c r="T847" s="94"/>
    </row>
    <row r="848" ht="12.75">
      <c r="T848" s="95"/>
    </row>
    <row r="849" ht="12.75">
      <c r="T849" s="94"/>
    </row>
    <row r="850" ht="12.75">
      <c r="T850" s="95"/>
    </row>
    <row r="851" ht="12.75">
      <c r="T851" s="94"/>
    </row>
    <row r="852" ht="12.75">
      <c r="T852" s="95"/>
    </row>
    <row r="853" ht="12.75">
      <c r="T853" s="94"/>
    </row>
    <row r="854" ht="12.75">
      <c r="T854" s="95"/>
    </row>
    <row r="855" ht="12.75">
      <c r="T855" s="94"/>
    </row>
    <row r="856" ht="12.75">
      <c r="T856" s="95"/>
    </row>
    <row r="857" ht="12.75">
      <c r="T857" s="94"/>
    </row>
    <row r="858" ht="12.75">
      <c r="T858" s="95"/>
    </row>
    <row r="859" ht="12.75">
      <c r="T859" s="94"/>
    </row>
    <row r="860" ht="12.75">
      <c r="T860" s="95"/>
    </row>
    <row r="861" ht="12.75">
      <c r="T861" s="94"/>
    </row>
    <row r="862" ht="12.75">
      <c r="T862" s="95"/>
    </row>
    <row r="863" ht="12.75">
      <c r="T863" s="94"/>
    </row>
    <row r="864" ht="12.75">
      <c r="T864" s="95"/>
    </row>
    <row r="865" ht="12.75">
      <c r="T865" s="94"/>
    </row>
    <row r="866" ht="12.75">
      <c r="T866" s="95"/>
    </row>
    <row r="867" ht="12.75">
      <c r="T867" s="94"/>
    </row>
    <row r="868" ht="12.75">
      <c r="T868" s="95"/>
    </row>
    <row r="869" ht="12.75">
      <c r="T869" s="94"/>
    </row>
    <row r="870" ht="12.75">
      <c r="T870" s="95"/>
    </row>
    <row r="871" ht="12.75">
      <c r="T871" s="94"/>
    </row>
    <row r="872" ht="12.75">
      <c r="T872" s="95"/>
    </row>
    <row r="873" ht="12.75">
      <c r="T873" s="94"/>
    </row>
    <row r="874" ht="12.75">
      <c r="T874" s="95"/>
    </row>
    <row r="875" ht="12.75">
      <c r="T875" s="94"/>
    </row>
    <row r="876" ht="12.75">
      <c r="T876" s="95"/>
    </row>
    <row r="877" ht="12.75">
      <c r="T877" s="94"/>
    </row>
    <row r="878" ht="12.75">
      <c r="T878" s="95"/>
    </row>
    <row r="879" ht="12.75">
      <c r="T879" s="94"/>
    </row>
    <row r="880" ht="12.75">
      <c r="T880" s="95"/>
    </row>
    <row r="881" ht="12.75">
      <c r="T881" s="94"/>
    </row>
    <row r="882" ht="12.75">
      <c r="T882" s="95"/>
    </row>
    <row r="883" ht="12.75">
      <c r="T883" s="94"/>
    </row>
    <row r="884" ht="12.75">
      <c r="T884" s="95"/>
    </row>
    <row r="885" ht="12.75">
      <c r="T885" s="94"/>
    </row>
    <row r="886" ht="12.75">
      <c r="T886" s="95"/>
    </row>
    <row r="887" ht="12.75">
      <c r="T887" s="94"/>
    </row>
    <row r="888" ht="12.75">
      <c r="T888" s="95"/>
    </row>
    <row r="889" ht="12.75">
      <c r="T889" s="94"/>
    </row>
    <row r="890" ht="12.75">
      <c r="T890" s="95"/>
    </row>
    <row r="891" ht="12.75">
      <c r="T891" s="94"/>
    </row>
    <row r="892" ht="12.75">
      <c r="T892" s="95"/>
    </row>
    <row r="893" ht="12.75">
      <c r="T893" s="94"/>
    </row>
    <row r="894" ht="12.75">
      <c r="T894" s="95"/>
    </row>
    <row r="895" ht="12.75">
      <c r="T895" s="94"/>
    </row>
    <row r="896" ht="12.75">
      <c r="T896" s="95"/>
    </row>
    <row r="897" ht="12.75">
      <c r="T897" s="94"/>
    </row>
    <row r="898" ht="12.75">
      <c r="T898" s="95"/>
    </row>
    <row r="899" ht="12.75">
      <c r="T899" s="94"/>
    </row>
    <row r="900" ht="12.75">
      <c r="T900" s="95"/>
    </row>
  </sheetData>
  <sheetProtection/>
  <mergeCells count="1783">
    <mergeCell ref="T895:T896"/>
    <mergeCell ref="T897:T898"/>
    <mergeCell ref="T899:T900"/>
    <mergeCell ref="T883:T884"/>
    <mergeCell ref="T885:T886"/>
    <mergeCell ref="T887:T888"/>
    <mergeCell ref="T889:T890"/>
    <mergeCell ref="T891:T892"/>
    <mergeCell ref="T893:T894"/>
    <mergeCell ref="T871:T872"/>
    <mergeCell ref="T873:T874"/>
    <mergeCell ref="T875:T876"/>
    <mergeCell ref="T877:T878"/>
    <mergeCell ref="T879:T880"/>
    <mergeCell ref="T881:T882"/>
    <mergeCell ref="T859:T860"/>
    <mergeCell ref="T861:T862"/>
    <mergeCell ref="T863:T864"/>
    <mergeCell ref="T865:T866"/>
    <mergeCell ref="T867:T868"/>
    <mergeCell ref="T869:T870"/>
    <mergeCell ref="T847:T848"/>
    <mergeCell ref="T849:T850"/>
    <mergeCell ref="T851:T852"/>
    <mergeCell ref="T853:T854"/>
    <mergeCell ref="T855:T856"/>
    <mergeCell ref="T857:T858"/>
    <mergeCell ref="T835:T836"/>
    <mergeCell ref="T837:T838"/>
    <mergeCell ref="T839:T840"/>
    <mergeCell ref="T841:T842"/>
    <mergeCell ref="T843:T844"/>
    <mergeCell ref="T845:T846"/>
    <mergeCell ref="T823:T824"/>
    <mergeCell ref="T825:T826"/>
    <mergeCell ref="T827:T828"/>
    <mergeCell ref="T829:T830"/>
    <mergeCell ref="T831:T832"/>
    <mergeCell ref="T833:T834"/>
    <mergeCell ref="T811:T812"/>
    <mergeCell ref="T813:T814"/>
    <mergeCell ref="T815:T816"/>
    <mergeCell ref="T817:T818"/>
    <mergeCell ref="T819:T820"/>
    <mergeCell ref="T821:T822"/>
    <mergeCell ref="T799:T800"/>
    <mergeCell ref="T801:T802"/>
    <mergeCell ref="T803:T804"/>
    <mergeCell ref="T805:T806"/>
    <mergeCell ref="T807:T808"/>
    <mergeCell ref="T809:T810"/>
    <mergeCell ref="T787:T788"/>
    <mergeCell ref="T789:T790"/>
    <mergeCell ref="T791:T792"/>
    <mergeCell ref="T793:T794"/>
    <mergeCell ref="T795:T796"/>
    <mergeCell ref="T797:T798"/>
    <mergeCell ref="T775:T776"/>
    <mergeCell ref="T777:T778"/>
    <mergeCell ref="T779:T780"/>
    <mergeCell ref="T781:T782"/>
    <mergeCell ref="T783:T784"/>
    <mergeCell ref="T785:T786"/>
    <mergeCell ref="T763:T764"/>
    <mergeCell ref="T765:T766"/>
    <mergeCell ref="T767:T768"/>
    <mergeCell ref="T769:T770"/>
    <mergeCell ref="T771:T772"/>
    <mergeCell ref="T773:T774"/>
    <mergeCell ref="T751:T752"/>
    <mergeCell ref="T753:T754"/>
    <mergeCell ref="T755:T756"/>
    <mergeCell ref="T757:T758"/>
    <mergeCell ref="T759:T760"/>
    <mergeCell ref="T761:T762"/>
    <mergeCell ref="T739:T740"/>
    <mergeCell ref="T741:T742"/>
    <mergeCell ref="T743:T744"/>
    <mergeCell ref="T745:T746"/>
    <mergeCell ref="T747:T748"/>
    <mergeCell ref="T749:T750"/>
    <mergeCell ref="T727:T728"/>
    <mergeCell ref="T729:T730"/>
    <mergeCell ref="T731:T732"/>
    <mergeCell ref="T733:T734"/>
    <mergeCell ref="T735:T736"/>
    <mergeCell ref="T737:T738"/>
    <mergeCell ref="T715:T716"/>
    <mergeCell ref="T717:T718"/>
    <mergeCell ref="T719:T720"/>
    <mergeCell ref="T721:T722"/>
    <mergeCell ref="T723:T724"/>
    <mergeCell ref="T725:T726"/>
    <mergeCell ref="T703:T704"/>
    <mergeCell ref="T705:T706"/>
    <mergeCell ref="T707:T708"/>
    <mergeCell ref="T709:T710"/>
    <mergeCell ref="T711:T712"/>
    <mergeCell ref="T713:T714"/>
    <mergeCell ref="T691:T692"/>
    <mergeCell ref="T693:T694"/>
    <mergeCell ref="T695:T696"/>
    <mergeCell ref="T697:T698"/>
    <mergeCell ref="T699:T700"/>
    <mergeCell ref="T701:T702"/>
    <mergeCell ref="T679:T680"/>
    <mergeCell ref="T681:T682"/>
    <mergeCell ref="T683:T684"/>
    <mergeCell ref="T685:T686"/>
    <mergeCell ref="T687:T688"/>
    <mergeCell ref="T689:T690"/>
    <mergeCell ref="T667:T668"/>
    <mergeCell ref="T669:T670"/>
    <mergeCell ref="T671:T672"/>
    <mergeCell ref="T673:T674"/>
    <mergeCell ref="T675:T676"/>
    <mergeCell ref="T677:T678"/>
    <mergeCell ref="T655:T656"/>
    <mergeCell ref="T657:T658"/>
    <mergeCell ref="T659:T660"/>
    <mergeCell ref="T661:T662"/>
    <mergeCell ref="T663:T664"/>
    <mergeCell ref="T665:T666"/>
    <mergeCell ref="T643:T644"/>
    <mergeCell ref="T645:T646"/>
    <mergeCell ref="T647:T648"/>
    <mergeCell ref="T649:T650"/>
    <mergeCell ref="T651:T652"/>
    <mergeCell ref="T653:T654"/>
    <mergeCell ref="T631:T632"/>
    <mergeCell ref="T633:T634"/>
    <mergeCell ref="T635:T636"/>
    <mergeCell ref="T637:T638"/>
    <mergeCell ref="T639:T640"/>
    <mergeCell ref="T641:T642"/>
    <mergeCell ref="T619:T620"/>
    <mergeCell ref="T621:T622"/>
    <mergeCell ref="T623:T624"/>
    <mergeCell ref="T625:T626"/>
    <mergeCell ref="T627:T628"/>
    <mergeCell ref="T629:T630"/>
    <mergeCell ref="T607:T608"/>
    <mergeCell ref="T609:T610"/>
    <mergeCell ref="T611:T612"/>
    <mergeCell ref="T613:T614"/>
    <mergeCell ref="T615:T616"/>
    <mergeCell ref="T617:T618"/>
    <mergeCell ref="T595:T596"/>
    <mergeCell ref="T597:T598"/>
    <mergeCell ref="T599:T600"/>
    <mergeCell ref="T601:T602"/>
    <mergeCell ref="T603:T604"/>
    <mergeCell ref="T605:T606"/>
    <mergeCell ref="T583:T584"/>
    <mergeCell ref="T585:T586"/>
    <mergeCell ref="T587:T588"/>
    <mergeCell ref="T589:T590"/>
    <mergeCell ref="T591:T592"/>
    <mergeCell ref="T593:T594"/>
    <mergeCell ref="T571:T572"/>
    <mergeCell ref="T573:T574"/>
    <mergeCell ref="T575:T576"/>
    <mergeCell ref="T577:T578"/>
    <mergeCell ref="T579:T580"/>
    <mergeCell ref="T581:T582"/>
    <mergeCell ref="T559:T560"/>
    <mergeCell ref="T561:T562"/>
    <mergeCell ref="T563:T564"/>
    <mergeCell ref="T565:T566"/>
    <mergeCell ref="T567:T568"/>
    <mergeCell ref="T569:T570"/>
    <mergeCell ref="T547:T548"/>
    <mergeCell ref="T549:T550"/>
    <mergeCell ref="T551:T552"/>
    <mergeCell ref="T553:T554"/>
    <mergeCell ref="T555:T556"/>
    <mergeCell ref="T557:T558"/>
    <mergeCell ref="T535:T536"/>
    <mergeCell ref="T537:T538"/>
    <mergeCell ref="T539:T540"/>
    <mergeCell ref="T541:T542"/>
    <mergeCell ref="T543:T544"/>
    <mergeCell ref="T545:T546"/>
    <mergeCell ref="T523:T524"/>
    <mergeCell ref="T525:T526"/>
    <mergeCell ref="T527:T528"/>
    <mergeCell ref="T529:T530"/>
    <mergeCell ref="T531:T532"/>
    <mergeCell ref="T533:T534"/>
    <mergeCell ref="T511:T512"/>
    <mergeCell ref="T513:T514"/>
    <mergeCell ref="T515:T516"/>
    <mergeCell ref="T517:T518"/>
    <mergeCell ref="T519:T520"/>
    <mergeCell ref="T521:T522"/>
    <mergeCell ref="T499:T500"/>
    <mergeCell ref="T501:T502"/>
    <mergeCell ref="T503:T504"/>
    <mergeCell ref="T505:T506"/>
    <mergeCell ref="T507:T508"/>
    <mergeCell ref="T509:T510"/>
    <mergeCell ref="T487:T488"/>
    <mergeCell ref="T489:T490"/>
    <mergeCell ref="T491:T492"/>
    <mergeCell ref="T493:T494"/>
    <mergeCell ref="T495:T496"/>
    <mergeCell ref="T497:T498"/>
    <mergeCell ref="T475:T476"/>
    <mergeCell ref="T477:T478"/>
    <mergeCell ref="T479:T480"/>
    <mergeCell ref="T481:T482"/>
    <mergeCell ref="T483:T484"/>
    <mergeCell ref="T485:T486"/>
    <mergeCell ref="T463:T464"/>
    <mergeCell ref="T465:T466"/>
    <mergeCell ref="T467:T468"/>
    <mergeCell ref="T469:T470"/>
    <mergeCell ref="T471:T472"/>
    <mergeCell ref="T473:T474"/>
    <mergeCell ref="T451:T452"/>
    <mergeCell ref="T453:T454"/>
    <mergeCell ref="T455:T456"/>
    <mergeCell ref="T457:T458"/>
    <mergeCell ref="T459:T460"/>
    <mergeCell ref="T461:T462"/>
    <mergeCell ref="T439:T440"/>
    <mergeCell ref="T441:T442"/>
    <mergeCell ref="T443:T444"/>
    <mergeCell ref="T445:T446"/>
    <mergeCell ref="T447:T448"/>
    <mergeCell ref="T449:T450"/>
    <mergeCell ref="T427:T428"/>
    <mergeCell ref="T429:T430"/>
    <mergeCell ref="T431:T432"/>
    <mergeCell ref="T433:T434"/>
    <mergeCell ref="T435:T436"/>
    <mergeCell ref="T437:T438"/>
    <mergeCell ref="T415:T416"/>
    <mergeCell ref="T417:T418"/>
    <mergeCell ref="T419:T420"/>
    <mergeCell ref="T421:T422"/>
    <mergeCell ref="T423:T424"/>
    <mergeCell ref="T425:T426"/>
    <mergeCell ref="T403:T404"/>
    <mergeCell ref="T405:T406"/>
    <mergeCell ref="T407:T408"/>
    <mergeCell ref="T409:T410"/>
    <mergeCell ref="T411:T412"/>
    <mergeCell ref="T413:T414"/>
    <mergeCell ref="T391:T392"/>
    <mergeCell ref="T393:T394"/>
    <mergeCell ref="T395:T396"/>
    <mergeCell ref="T397:T398"/>
    <mergeCell ref="T399:T400"/>
    <mergeCell ref="T401:T402"/>
    <mergeCell ref="T379:T380"/>
    <mergeCell ref="T381:T382"/>
    <mergeCell ref="T383:T384"/>
    <mergeCell ref="T385:T386"/>
    <mergeCell ref="T387:T388"/>
    <mergeCell ref="T389:T390"/>
    <mergeCell ref="T367:T368"/>
    <mergeCell ref="T369:T370"/>
    <mergeCell ref="T371:T372"/>
    <mergeCell ref="T373:T374"/>
    <mergeCell ref="T375:T376"/>
    <mergeCell ref="T377:T378"/>
    <mergeCell ref="T355:T356"/>
    <mergeCell ref="T357:T358"/>
    <mergeCell ref="T359:T360"/>
    <mergeCell ref="T361:T362"/>
    <mergeCell ref="T363:T364"/>
    <mergeCell ref="T365:T366"/>
    <mergeCell ref="T343:T344"/>
    <mergeCell ref="T345:T346"/>
    <mergeCell ref="T347:T348"/>
    <mergeCell ref="T349:T350"/>
    <mergeCell ref="T351:T352"/>
    <mergeCell ref="T353:T354"/>
    <mergeCell ref="T331:T332"/>
    <mergeCell ref="T333:T334"/>
    <mergeCell ref="T335:T336"/>
    <mergeCell ref="T337:T338"/>
    <mergeCell ref="T339:T340"/>
    <mergeCell ref="T341:T342"/>
    <mergeCell ref="T319:T320"/>
    <mergeCell ref="T321:T322"/>
    <mergeCell ref="T323:T324"/>
    <mergeCell ref="T325:T326"/>
    <mergeCell ref="T327:T328"/>
    <mergeCell ref="T329:T330"/>
    <mergeCell ref="T307:T308"/>
    <mergeCell ref="T309:T310"/>
    <mergeCell ref="T311:T312"/>
    <mergeCell ref="T313:T314"/>
    <mergeCell ref="T315:T316"/>
    <mergeCell ref="T317:T318"/>
    <mergeCell ref="T295:T296"/>
    <mergeCell ref="T297:T298"/>
    <mergeCell ref="T299:T300"/>
    <mergeCell ref="T301:T302"/>
    <mergeCell ref="T303:T304"/>
    <mergeCell ref="T305:T306"/>
    <mergeCell ref="T283:T284"/>
    <mergeCell ref="T285:T286"/>
    <mergeCell ref="T287:T288"/>
    <mergeCell ref="T289:T290"/>
    <mergeCell ref="T291:T292"/>
    <mergeCell ref="T293:T294"/>
    <mergeCell ref="T271:T272"/>
    <mergeCell ref="T273:T274"/>
    <mergeCell ref="T275:T276"/>
    <mergeCell ref="T277:T278"/>
    <mergeCell ref="T279:T280"/>
    <mergeCell ref="T281:T282"/>
    <mergeCell ref="T259:T260"/>
    <mergeCell ref="T261:T262"/>
    <mergeCell ref="T263:T264"/>
    <mergeCell ref="T265:T266"/>
    <mergeCell ref="T267:T268"/>
    <mergeCell ref="T269:T270"/>
    <mergeCell ref="T247:T248"/>
    <mergeCell ref="T249:T250"/>
    <mergeCell ref="T251:T252"/>
    <mergeCell ref="T253:T254"/>
    <mergeCell ref="T255:T256"/>
    <mergeCell ref="T257:T258"/>
    <mergeCell ref="T235:T236"/>
    <mergeCell ref="T237:T238"/>
    <mergeCell ref="T239:T240"/>
    <mergeCell ref="T241:T242"/>
    <mergeCell ref="T243:T244"/>
    <mergeCell ref="T245:T246"/>
    <mergeCell ref="T223:T224"/>
    <mergeCell ref="T225:T226"/>
    <mergeCell ref="T227:T228"/>
    <mergeCell ref="T229:T230"/>
    <mergeCell ref="T231:T232"/>
    <mergeCell ref="T233:T234"/>
    <mergeCell ref="T211:T212"/>
    <mergeCell ref="T213:T214"/>
    <mergeCell ref="T215:T216"/>
    <mergeCell ref="T217:T218"/>
    <mergeCell ref="T219:T220"/>
    <mergeCell ref="T221:T222"/>
    <mergeCell ref="T199:T200"/>
    <mergeCell ref="T201:T202"/>
    <mergeCell ref="T203:T204"/>
    <mergeCell ref="T205:T206"/>
    <mergeCell ref="T207:T208"/>
    <mergeCell ref="T209:T210"/>
    <mergeCell ref="T193:T194"/>
    <mergeCell ref="B195:B196"/>
    <mergeCell ref="T195:T196"/>
    <mergeCell ref="B197:B198"/>
    <mergeCell ref="T197:T198"/>
    <mergeCell ref="I192:I193"/>
    <mergeCell ref="J192:K193"/>
    <mergeCell ref="L192:L193"/>
    <mergeCell ref="B193:B194"/>
    <mergeCell ref="C193:C194"/>
    <mergeCell ref="D193:D194"/>
    <mergeCell ref="B191:B192"/>
    <mergeCell ref="C191:C192"/>
    <mergeCell ref="D191:D192"/>
    <mergeCell ref="N191:N192"/>
    <mergeCell ref="O191:O192"/>
    <mergeCell ref="R191:R192"/>
    <mergeCell ref="E192:E193"/>
    <mergeCell ref="F192:F193"/>
    <mergeCell ref="G192:G193"/>
    <mergeCell ref="H192:H193"/>
    <mergeCell ref="M192:M193"/>
    <mergeCell ref="N193:N194"/>
    <mergeCell ref="O193:O194"/>
    <mergeCell ref="T189:T190"/>
    <mergeCell ref="E190:E191"/>
    <mergeCell ref="F190:F191"/>
    <mergeCell ref="G190:G191"/>
    <mergeCell ref="H190:H191"/>
    <mergeCell ref="I190:I191"/>
    <mergeCell ref="J190:K191"/>
    <mergeCell ref="L190:L191"/>
    <mergeCell ref="M190:M191"/>
    <mergeCell ref="T191:T192"/>
    <mergeCell ref="A189:A190"/>
    <mergeCell ref="B189:B190"/>
    <mergeCell ref="C189:C190"/>
    <mergeCell ref="D189:D190"/>
    <mergeCell ref="N189:N190"/>
    <mergeCell ref="O189:O190"/>
    <mergeCell ref="T187:T188"/>
    <mergeCell ref="E188:E189"/>
    <mergeCell ref="F188:F189"/>
    <mergeCell ref="G188:G189"/>
    <mergeCell ref="H188:H189"/>
    <mergeCell ref="I188:I189"/>
    <mergeCell ref="J188:K189"/>
    <mergeCell ref="L188:L189"/>
    <mergeCell ref="M188:M189"/>
    <mergeCell ref="R189:R190"/>
    <mergeCell ref="A187:A188"/>
    <mergeCell ref="B187:B188"/>
    <mergeCell ref="C187:C188"/>
    <mergeCell ref="D187:D188"/>
    <mergeCell ref="N187:N188"/>
    <mergeCell ref="O187:O188"/>
    <mergeCell ref="T185:T186"/>
    <mergeCell ref="E186:E187"/>
    <mergeCell ref="F186:F187"/>
    <mergeCell ref="G186:G187"/>
    <mergeCell ref="H186:H187"/>
    <mergeCell ref="I186:I187"/>
    <mergeCell ref="J186:K187"/>
    <mergeCell ref="L186:L187"/>
    <mergeCell ref="M186:M187"/>
    <mergeCell ref="R187:R188"/>
    <mergeCell ref="A185:A186"/>
    <mergeCell ref="B185:B186"/>
    <mergeCell ref="C185:C186"/>
    <mergeCell ref="D185:D186"/>
    <mergeCell ref="N185:N186"/>
    <mergeCell ref="O185:O186"/>
    <mergeCell ref="T183:T184"/>
    <mergeCell ref="E184:E185"/>
    <mergeCell ref="F184:F185"/>
    <mergeCell ref="G184:G185"/>
    <mergeCell ref="H184:H185"/>
    <mergeCell ref="I184:I185"/>
    <mergeCell ref="J184:K185"/>
    <mergeCell ref="L184:L185"/>
    <mergeCell ref="M184:M185"/>
    <mergeCell ref="R185:R186"/>
    <mergeCell ref="A183:A184"/>
    <mergeCell ref="B183:B184"/>
    <mergeCell ref="C183:C184"/>
    <mergeCell ref="D183:D184"/>
    <mergeCell ref="N183:N184"/>
    <mergeCell ref="O183:O184"/>
    <mergeCell ref="T181:T182"/>
    <mergeCell ref="E182:E183"/>
    <mergeCell ref="F182:F183"/>
    <mergeCell ref="G182:G183"/>
    <mergeCell ref="H182:H183"/>
    <mergeCell ref="I182:I183"/>
    <mergeCell ref="J182:K183"/>
    <mergeCell ref="L182:L183"/>
    <mergeCell ref="M182:M183"/>
    <mergeCell ref="R183:R184"/>
    <mergeCell ref="A181:A182"/>
    <mergeCell ref="B181:B182"/>
    <mergeCell ref="C181:C182"/>
    <mergeCell ref="D181:D182"/>
    <mergeCell ref="N181:N182"/>
    <mergeCell ref="O181:O182"/>
    <mergeCell ref="T179:T180"/>
    <mergeCell ref="E180:E181"/>
    <mergeCell ref="F180:F181"/>
    <mergeCell ref="G180:G181"/>
    <mergeCell ref="H180:H181"/>
    <mergeCell ref="I180:I181"/>
    <mergeCell ref="J180:K181"/>
    <mergeCell ref="L180:L181"/>
    <mergeCell ref="M180:M181"/>
    <mergeCell ref="R181:R182"/>
    <mergeCell ref="T177:T178"/>
    <mergeCell ref="E178:E179"/>
    <mergeCell ref="F178:F179"/>
    <mergeCell ref="A179:A180"/>
    <mergeCell ref="B179:B180"/>
    <mergeCell ref="C179:C180"/>
    <mergeCell ref="D179:D180"/>
    <mergeCell ref="N179:N180"/>
    <mergeCell ref="O179:O180"/>
    <mergeCell ref="R179:R180"/>
    <mergeCell ref="A177:A178"/>
    <mergeCell ref="B177:B178"/>
    <mergeCell ref="C177:C178"/>
    <mergeCell ref="D177:D178"/>
    <mergeCell ref="N177:N178"/>
    <mergeCell ref="O177:O178"/>
    <mergeCell ref="T175:T176"/>
    <mergeCell ref="E176:E177"/>
    <mergeCell ref="F176:F177"/>
    <mergeCell ref="G176:G177"/>
    <mergeCell ref="H176:H177"/>
    <mergeCell ref="I176:I177"/>
    <mergeCell ref="J176:K177"/>
    <mergeCell ref="L176:L177"/>
    <mergeCell ref="M176:M177"/>
    <mergeCell ref="R177:R178"/>
    <mergeCell ref="A175:A176"/>
    <mergeCell ref="B175:B176"/>
    <mergeCell ref="C175:C176"/>
    <mergeCell ref="D175:D176"/>
    <mergeCell ref="N175:N176"/>
    <mergeCell ref="O175:O176"/>
    <mergeCell ref="T173:T174"/>
    <mergeCell ref="E174:E175"/>
    <mergeCell ref="F174:F175"/>
    <mergeCell ref="G174:G175"/>
    <mergeCell ref="H174:H175"/>
    <mergeCell ref="I174:I175"/>
    <mergeCell ref="J174:K175"/>
    <mergeCell ref="L174:L175"/>
    <mergeCell ref="M174:M175"/>
    <mergeCell ref="R175:R176"/>
    <mergeCell ref="A173:A174"/>
    <mergeCell ref="B173:B174"/>
    <mergeCell ref="C173:C174"/>
    <mergeCell ref="D173:D174"/>
    <mergeCell ref="N173:N174"/>
    <mergeCell ref="O173:O174"/>
    <mergeCell ref="T171:T172"/>
    <mergeCell ref="E172:E173"/>
    <mergeCell ref="F172:F173"/>
    <mergeCell ref="G172:G173"/>
    <mergeCell ref="H172:H173"/>
    <mergeCell ref="I172:I173"/>
    <mergeCell ref="J172:K173"/>
    <mergeCell ref="L172:L173"/>
    <mergeCell ref="M172:M173"/>
    <mergeCell ref="R173:R174"/>
    <mergeCell ref="R169:R170"/>
    <mergeCell ref="T169:T170"/>
    <mergeCell ref="A171:A172"/>
    <mergeCell ref="B171:B172"/>
    <mergeCell ref="C171:C172"/>
    <mergeCell ref="D171:D172"/>
    <mergeCell ref="J171:K171"/>
    <mergeCell ref="N171:N172"/>
    <mergeCell ref="O171:O172"/>
    <mergeCell ref="R171:R172"/>
    <mergeCell ref="A169:A170"/>
    <mergeCell ref="B169:B170"/>
    <mergeCell ref="C169:C170"/>
    <mergeCell ref="D169:D170"/>
    <mergeCell ref="N169:N170"/>
    <mergeCell ref="O169:O170"/>
    <mergeCell ref="R167:R168"/>
    <mergeCell ref="T167:T168"/>
    <mergeCell ref="E168:E169"/>
    <mergeCell ref="F168:F169"/>
    <mergeCell ref="G168:G169"/>
    <mergeCell ref="H168:H169"/>
    <mergeCell ref="I168:I169"/>
    <mergeCell ref="J168:K169"/>
    <mergeCell ref="L168:L169"/>
    <mergeCell ref="M168:M169"/>
    <mergeCell ref="A167:A168"/>
    <mergeCell ref="B167:B168"/>
    <mergeCell ref="C167:C168"/>
    <mergeCell ref="D167:D168"/>
    <mergeCell ref="N167:N168"/>
    <mergeCell ref="O167:O168"/>
    <mergeCell ref="R165:R166"/>
    <mergeCell ref="T165:T166"/>
    <mergeCell ref="E166:E167"/>
    <mergeCell ref="F166:F167"/>
    <mergeCell ref="G166:G167"/>
    <mergeCell ref="H166:H167"/>
    <mergeCell ref="I166:I167"/>
    <mergeCell ref="J166:K167"/>
    <mergeCell ref="L166:L167"/>
    <mergeCell ref="M166:M167"/>
    <mergeCell ref="A165:A166"/>
    <mergeCell ref="B165:B166"/>
    <mergeCell ref="C165:C166"/>
    <mergeCell ref="D165:D166"/>
    <mergeCell ref="N165:N166"/>
    <mergeCell ref="O165:O166"/>
    <mergeCell ref="R163:R164"/>
    <mergeCell ref="T163:T164"/>
    <mergeCell ref="E164:E165"/>
    <mergeCell ref="F164:F165"/>
    <mergeCell ref="G164:G165"/>
    <mergeCell ref="H164:H165"/>
    <mergeCell ref="I164:I165"/>
    <mergeCell ref="J164:K165"/>
    <mergeCell ref="L164:L165"/>
    <mergeCell ref="M164:M165"/>
    <mergeCell ref="A163:A164"/>
    <mergeCell ref="B163:B164"/>
    <mergeCell ref="C163:C164"/>
    <mergeCell ref="D163:D164"/>
    <mergeCell ref="N163:N164"/>
    <mergeCell ref="O163:O164"/>
    <mergeCell ref="R161:R162"/>
    <mergeCell ref="T161:T162"/>
    <mergeCell ref="E162:E163"/>
    <mergeCell ref="F162:F163"/>
    <mergeCell ref="G162:G163"/>
    <mergeCell ref="H162:H163"/>
    <mergeCell ref="I162:I163"/>
    <mergeCell ref="J162:K163"/>
    <mergeCell ref="L162:L163"/>
    <mergeCell ref="M162:M163"/>
    <mergeCell ref="A161:A162"/>
    <mergeCell ref="B161:B162"/>
    <mergeCell ref="C161:C162"/>
    <mergeCell ref="D161:D162"/>
    <mergeCell ref="N161:N162"/>
    <mergeCell ref="O161:O162"/>
    <mergeCell ref="R159:R160"/>
    <mergeCell ref="T159:T160"/>
    <mergeCell ref="E160:E161"/>
    <mergeCell ref="F160:F161"/>
    <mergeCell ref="G160:G161"/>
    <mergeCell ref="H160:H161"/>
    <mergeCell ref="I160:I161"/>
    <mergeCell ref="J160:K161"/>
    <mergeCell ref="L160:L161"/>
    <mergeCell ref="M160:M161"/>
    <mergeCell ref="A159:A160"/>
    <mergeCell ref="B159:B160"/>
    <mergeCell ref="C159:C160"/>
    <mergeCell ref="D159:D160"/>
    <mergeCell ref="N159:N160"/>
    <mergeCell ref="O159:O160"/>
    <mergeCell ref="R157:R158"/>
    <mergeCell ref="T157:T158"/>
    <mergeCell ref="E158:E159"/>
    <mergeCell ref="F158:F159"/>
    <mergeCell ref="G158:G159"/>
    <mergeCell ref="H158:H159"/>
    <mergeCell ref="I158:I159"/>
    <mergeCell ref="J158:K159"/>
    <mergeCell ref="L158:L159"/>
    <mergeCell ref="M158:M159"/>
    <mergeCell ref="A157:A158"/>
    <mergeCell ref="B157:B158"/>
    <mergeCell ref="C157:C158"/>
    <mergeCell ref="D157:D158"/>
    <mergeCell ref="N157:N158"/>
    <mergeCell ref="O157:O158"/>
    <mergeCell ref="R155:R156"/>
    <mergeCell ref="T155:T156"/>
    <mergeCell ref="E156:E157"/>
    <mergeCell ref="F156:F157"/>
    <mergeCell ref="G156:G157"/>
    <mergeCell ref="H156:H157"/>
    <mergeCell ref="I156:I157"/>
    <mergeCell ref="J156:K157"/>
    <mergeCell ref="L156:L157"/>
    <mergeCell ref="M156:M157"/>
    <mergeCell ref="A155:A156"/>
    <mergeCell ref="B155:B156"/>
    <mergeCell ref="C155:C156"/>
    <mergeCell ref="D155:D156"/>
    <mergeCell ref="N155:N156"/>
    <mergeCell ref="O155:O156"/>
    <mergeCell ref="R153:R154"/>
    <mergeCell ref="T153:T154"/>
    <mergeCell ref="E154:E155"/>
    <mergeCell ref="F154:F155"/>
    <mergeCell ref="G154:G155"/>
    <mergeCell ref="H154:H155"/>
    <mergeCell ref="I154:I155"/>
    <mergeCell ref="J154:K155"/>
    <mergeCell ref="L154:L155"/>
    <mergeCell ref="M154:M155"/>
    <mergeCell ref="A153:A154"/>
    <mergeCell ref="B153:B154"/>
    <mergeCell ref="C153:C154"/>
    <mergeCell ref="D153:D154"/>
    <mergeCell ref="N153:N154"/>
    <mergeCell ref="O153:O154"/>
    <mergeCell ref="R151:R152"/>
    <mergeCell ref="T151:T152"/>
    <mergeCell ref="E152:E153"/>
    <mergeCell ref="F152:F153"/>
    <mergeCell ref="G152:G153"/>
    <mergeCell ref="H152:H153"/>
    <mergeCell ref="I152:I153"/>
    <mergeCell ref="J152:K153"/>
    <mergeCell ref="L152:L153"/>
    <mergeCell ref="M152:M153"/>
    <mergeCell ref="A151:A152"/>
    <mergeCell ref="B151:B152"/>
    <mergeCell ref="C151:C152"/>
    <mergeCell ref="D151:D152"/>
    <mergeCell ref="N151:N152"/>
    <mergeCell ref="O151:O152"/>
    <mergeCell ref="R149:R150"/>
    <mergeCell ref="T149:T150"/>
    <mergeCell ref="E150:E151"/>
    <mergeCell ref="F150:F151"/>
    <mergeCell ref="G150:G151"/>
    <mergeCell ref="H150:H151"/>
    <mergeCell ref="I150:I151"/>
    <mergeCell ref="J150:K151"/>
    <mergeCell ref="L150:L151"/>
    <mergeCell ref="M150:M151"/>
    <mergeCell ref="A149:A150"/>
    <mergeCell ref="B149:B150"/>
    <mergeCell ref="C149:C150"/>
    <mergeCell ref="D149:D150"/>
    <mergeCell ref="N149:N150"/>
    <mergeCell ref="O149:O150"/>
    <mergeCell ref="R147:R148"/>
    <mergeCell ref="T147:T148"/>
    <mergeCell ref="E148:E149"/>
    <mergeCell ref="F148:F149"/>
    <mergeCell ref="G148:G149"/>
    <mergeCell ref="H148:H149"/>
    <mergeCell ref="I148:I149"/>
    <mergeCell ref="J148:K149"/>
    <mergeCell ref="L148:L149"/>
    <mergeCell ref="M148:M149"/>
    <mergeCell ref="A147:A148"/>
    <mergeCell ref="B147:B148"/>
    <mergeCell ref="C147:C148"/>
    <mergeCell ref="D147:D148"/>
    <mergeCell ref="N147:N148"/>
    <mergeCell ref="O147:O148"/>
    <mergeCell ref="R145:R146"/>
    <mergeCell ref="T145:T146"/>
    <mergeCell ref="E146:E147"/>
    <mergeCell ref="F146:F147"/>
    <mergeCell ref="G146:G147"/>
    <mergeCell ref="H146:H147"/>
    <mergeCell ref="I146:I147"/>
    <mergeCell ref="J146:K147"/>
    <mergeCell ref="L146:L147"/>
    <mergeCell ref="M146:M147"/>
    <mergeCell ref="A145:A146"/>
    <mergeCell ref="B145:B146"/>
    <mergeCell ref="C145:C146"/>
    <mergeCell ref="D145:D146"/>
    <mergeCell ref="N145:N146"/>
    <mergeCell ref="O145:O146"/>
    <mergeCell ref="R143:R144"/>
    <mergeCell ref="T143:T144"/>
    <mergeCell ref="E144:E145"/>
    <mergeCell ref="F144:F145"/>
    <mergeCell ref="G144:G145"/>
    <mergeCell ref="H144:H145"/>
    <mergeCell ref="I144:I145"/>
    <mergeCell ref="J144:K145"/>
    <mergeCell ref="L144:L145"/>
    <mergeCell ref="M144:M145"/>
    <mergeCell ref="A143:A144"/>
    <mergeCell ref="B143:B144"/>
    <mergeCell ref="C143:C144"/>
    <mergeCell ref="D143:D144"/>
    <mergeCell ref="N143:N144"/>
    <mergeCell ref="O143:O144"/>
    <mergeCell ref="R141:R142"/>
    <mergeCell ref="T141:T142"/>
    <mergeCell ref="E142:E143"/>
    <mergeCell ref="F142:F143"/>
    <mergeCell ref="G142:G143"/>
    <mergeCell ref="H142:H143"/>
    <mergeCell ref="I142:I143"/>
    <mergeCell ref="J142:K143"/>
    <mergeCell ref="L142:L143"/>
    <mergeCell ref="M142:M143"/>
    <mergeCell ref="A141:A142"/>
    <mergeCell ref="B141:B142"/>
    <mergeCell ref="C141:C142"/>
    <mergeCell ref="D141:D142"/>
    <mergeCell ref="N141:N142"/>
    <mergeCell ref="O141:O142"/>
    <mergeCell ref="R139:R140"/>
    <mergeCell ref="T139:T140"/>
    <mergeCell ref="E140:E141"/>
    <mergeCell ref="F140:F141"/>
    <mergeCell ref="G140:G141"/>
    <mergeCell ref="H140:H141"/>
    <mergeCell ref="I140:I141"/>
    <mergeCell ref="J140:K141"/>
    <mergeCell ref="L140:L141"/>
    <mergeCell ref="M140:M141"/>
    <mergeCell ref="A139:A140"/>
    <mergeCell ref="B139:B140"/>
    <mergeCell ref="C139:C140"/>
    <mergeCell ref="D139:D140"/>
    <mergeCell ref="N139:N140"/>
    <mergeCell ref="O139:O140"/>
    <mergeCell ref="R137:R138"/>
    <mergeCell ref="T137:T138"/>
    <mergeCell ref="E138:E139"/>
    <mergeCell ref="F138:F139"/>
    <mergeCell ref="G138:G139"/>
    <mergeCell ref="H138:H139"/>
    <mergeCell ref="I138:I139"/>
    <mergeCell ref="J138:K139"/>
    <mergeCell ref="L138:L139"/>
    <mergeCell ref="M138:M139"/>
    <mergeCell ref="A137:A138"/>
    <mergeCell ref="B137:B138"/>
    <mergeCell ref="C137:C138"/>
    <mergeCell ref="D137:D138"/>
    <mergeCell ref="N137:N138"/>
    <mergeCell ref="O137:O138"/>
    <mergeCell ref="R135:R136"/>
    <mergeCell ref="T135:T136"/>
    <mergeCell ref="E136:E137"/>
    <mergeCell ref="F136:F137"/>
    <mergeCell ref="G136:G137"/>
    <mergeCell ref="H136:H137"/>
    <mergeCell ref="I136:I137"/>
    <mergeCell ref="J136:K137"/>
    <mergeCell ref="L136:L137"/>
    <mergeCell ref="M136:M137"/>
    <mergeCell ref="A135:A136"/>
    <mergeCell ref="B135:B136"/>
    <mergeCell ref="C135:C136"/>
    <mergeCell ref="D135:D136"/>
    <mergeCell ref="N135:N136"/>
    <mergeCell ref="O135:O136"/>
    <mergeCell ref="R133:R134"/>
    <mergeCell ref="T133:T134"/>
    <mergeCell ref="E134:E135"/>
    <mergeCell ref="F134:F135"/>
    <mergeCell ref="G134:G135"/>
    <mergeCell ref="H134:H135"/>
    <mergeCell ref="I134:I135"/>
    <mergeCell ref="J134:K135"/>
    <mergeCell ref="L134:L135"/>
    <mergeCell ref="M134:M135"/>
    <mergeCell ref="A133:A134"/>
    <mergeCell ref="B133:B134"/>
    <mergeCell ref="C133:C134"/>
    <mergeCell ref="D133:D134"/>
    <mergeCell ref="N133:N134"/>
    <mergeCell ref="O133:O134"/>
    <mergeCell ref="R131:R132"/>
    <mergeCell ref="T131:T132"/>
    <mergeCell ref="E132:E133"/>
    <mergeCell ref="F132:F133"/>
    <mergeCell ref="G132:G133"/>
    <mergeCell ref="H132:H133"/>
    <mergeCell ref="I132:I133"/>
    <mergeCell ref="J132:K133"/>
    <mergeCell ref="L132:L133"/>
    <mergeCell ref="M132:M133"/>
    <mergeCell ref="A131:A132"/>
    <mergeCell ref="B131:B132"/>
    <mergeCell ref="C131:C132"/>
    <mergeCell ref="D131:D132"/>
    <mergeCell ref="N131:N132"/>
    <mergeCell ref="O131:O132"/>
    <mergeCell ref="R129:R130"/>
    <mergeCell ref="T129:T130"/>
    <mergeCell ref="E130:E131"/>
    <mergeCell ref="F130:F131"/>
    <mergeCell ref="G130:G131"/>
    <mergeCell ref="H130:H131"/>
    <mergeCell ref="I130:I131"/>
    <mergeCell ref="J130:K131"/>
    <mergeCell ref="L130:L131"/>
    <mergeCell ref="M130:M131"/>
    <mergeCell ref="A129:A130"/>
    <mergeCell ref="B129:B130"/>
    <mergeCell ref="C129:C130"/>
    <mergeCell ref="D129:D130"/>
    <mergeCell ref="N129:N130"/>
    <mergeCell ref="O129:O130"/>
    <mergeCell ref="R127:R128"/>
    <mergeCell ref="T127:T128"/>
    <mergeCell ref="E128:E129"/>
    <mergeCell ref="F128:F129"/>
    <mergeCell ref="G128:G129"/>
    <mergeCell ref="H128:H129"/>
    <mergeCell ref="I128:I129"/>
    <mergeCell ref="J128:K129"/>
    <mergeCell ref="L128:L129"/>
    <mergeCell ref="M128:M129"/>
    <mergeCell ref="A127:A128"/>
    <mergeCell ref="B127:B128"/>
    <mergeCell ref="C127:C128"/>
    <mergeCell ref="D127:D128"/>
    <mergeCell ref="N127:N128"/>
    <mergeCell ref="O127:O128"/>
    <mergeCell ref="R125:R126"/>
    <mergeCell ref="T125:T126"/>
    <mergeCell ref="E126:E127"/>
    <mergeCell ref="F126:F127"/>
    <mergeCell ref="G126:G127"/>
    <mergeCell ref="H126:H127"/>
    <mergeCell ref="I126:I127"/>
    <mergeCell ref="J126:K127"/>
    <mergeCell ref="L126:L127"/>
    <mergeCell ref="M126:M127"/>
    <mergeCell ref="A125:A126"/>
    <mergeCell ref="B125:B126"/>
    <mergeCell ref="C125:C126"/>
    <mergeCell ref="D125:D126"/>
    <mergeCell ref="N125:N126"/>
    <mergeCell ref="O125:O126"/>
    <mergeCell ref="R123:R124"/>
    <mergeCell ref="T123:T124"/>
    <mergeCell ref="E124:E125"/>
    <mergeCell ref="F124:F125"/>
    <mergeCell ref="G124:G125"/>
    <mergeCell ref="H124:H125"/>
    <mergeCell ref="I124:I125"/>
    <mergeCell ref="J124:K125"/>
    <mergeCell ref="L124:L125"/>
    <mergeCell ref="M124:M125"/>
    <mergeCell ref="A123:A124"/>
    <mergeCell ref="B123:B124"/>
    <mergeCell ref="C123:C124"/>
    <mergeCell ref="D123:D124"/>
    <mergeCell ref="N123:N124"/>
    <mergeCell ref="O123:O124"/>
    <mergeCell ref="R121:R122"/>
    <mergeCell ref="T121:T122"/>
    <mergeCell ref="E122:E123"/>
    <mergeCell ref="F122:F123"/>
    <mergeCell ref="G122:G123"/>
    <mergeCell ref="H122:H123"/>
    <mergeCell ref="I122:I123"/>
    <mergeCell ref="J122:K123"/>
    <mergeCell ref="L122:L123"/>
    <mergeCell ref="M122:M123"/>
    <mergeCell ref="A121:A122"/>
    <mergeCell ref="B121:B122"/>
    <mergeCell ref="C121:C122"/>
    <mergeCell ref="D121:D122"/>
    <mergeCell ref="N121:N122"/>
    <mergeCell ref="O121:O122"/>
    <mergeCell ref="R119:R120"/>
    <mergeCell ref="T119:T120"/>
    <mergeCell ref="E120:E121"/>
    <mergeCell ref="F120:F121"/>
    <mergeCell ref="G120:G121"/>
    <mergeCell ref="H120:H121"/>
    <mergeCell ref="I120:I121"/>
    <mergeCell ref="J120:K121"/>
    <mergeCell ref="L120:L121"/>
    <mergeCell ref="M120:M121"/>
    <mergeCell ref="A119:A120"/>
    <mergeCell ref="B119:B120"/>
    <mergeCell ref="C119:C120"/>
    <mergeCell ref="D119:D120"/>
    <mergeCell ref="N119:N120"/>
    <mergeCell ref="O119:O120"/>
    <mergeCell ref="R117:R118"/>
    <mergeCell ref="T117:T118"/>
    <mergeCell ref="E118:E119"/>
    <mergeCell ref="F118:F119"/>
    <mergeCell ref="G118:G119"/>
    <mergeCell ref="H118:H119"/>
    <mergeCell ref="I118:I119"/>
    <mergeCell ref="J118:K119"/>
    <mergeCell ref="L118:L119"/>
    <mergeCell ref="M118:M119"/>
    <mergeCell ref="A117:A118"/>
    <mergeCell ref="B117:B118"/>
    <mergeCell ref="C117:C118"/>
    <mergeCell ref="D117:D118"/>
    <mergeCell ref="N117:N118"/>
    <mergeCell ref="O117:O118"/>
    <mergeCell ref="R115:R116"/>
    <mergeCell ref="T115:T116"/>
    <mergeCell ref="E116:E117"/>
    <mergeCell ref="F116:F117"/>
    <mergeCell ref="G116:G117"/>
    <mergeCell ref="H116:H117"/>
    <mergeCell ref="I116:I117"/>
    <mergeCell ref="J116:K117"/>
    <mergeCell ref="L116:L117"/>
    <mergeCell ref="M116:M117"/>
    <mergeCell ref="A115:A116"/>
    <mergeCell ref="B115:B116"/>
    <mergeCell ref="C115:C116"/>
    <mergeCell ref="D115:D116"/>
    <mergeCell ref="N115:N116"/>
    <mergeCell ref="O115:O116"/>
    <mergeCell ref="R113:R114"/>
    <mergeCell ref="T113:T114"/>
    <mergeCell ref="E114:E115"/>
    <mergeCell ref="F114:F115"/>
    <mergeCell ref="G114:G115"/>
    <mergeCell ref="H114:H115"/>
    <mergeCell ref="I114:I115"/>
    <mergeCell ref="J114:K115"/>
    <mergeCell ref="L114:L115"/>
    <mergeCell ref="M114:M115"/>
    <mergeCell ref="A113:A114"/>
    <mergeCell ref="B113:B114"/>
    <mergeCell ref="C113:C114"/>
    <mergeCell ref="D113:D114"/>
    <mergeCell ref="N113:N114"/>
    <mergeCell ref="O113:O114"/>
    <mergeCell ref="R111:R112"/>
    <mergeCell ref="T111:T112"/>
    <mergeCell ref="E112:E113"/>
    <mergeCell ref="F112:F113"/>
    <mergeCell ref="G112:G113"/>
    <mergeCell ref="H112:H113"/>
    <mergeCell ref="I112:I113"/>
    <mergeCell ref="J112:K113"/>
    <mergeCell ref="L112:L113"/>
    <mergeCell ref="M112:M113"/>
    <mergeCell ref="A111:A112"/>
    <mergeCell ref="B111:B112"/>
    <mergeCell ref="C111:C112"/>
    <mergeCell ref="D111:D112"/>
    <mergeCell ref="N111:N112"/>
    <mergeCell ref="O111:O112"/>
    <mergeCell ref="R109:R110"/>
    <mergeCell ref="T109:T110"/>
    <mergeCell ref="E110:E111"/>
    <mergeCell ref="F110:F111"/>
    <mergeCell ref="G110:G111"/>
    <mergeCell ref="H110:H111"/>
    <mergeCell ref="I110:I111"/>
    <mergeCell ref="J110:K111"/>
    <mergeCell ref="L110:L111"/>
    <mergeCell ref="M110:M111"/>
    <mergeCell ref="A109:A110"/>
    <mergeCell ref="B109:B110"/>
    <mergeCell ref="C109:C110"/>
    <mergeCell ref="D109:D110"/>
    <mergeCell ref="N109:N110"/>
    <mergeCell ref="O109:O110"/>
    <mergeCell ref="R107:R108"/>
    <mergeCell ref="T107:T108"/>
    <mergeCell ref="E108:E109"/>
    <mergeCell ref="F108:F109"/>
    <mergeCell ref="G108:G109"/>
    <mergeCell ref="H108:H109"/>
    <mergeCell ref="I108:I109"/>
    <mergeCell ref="J108:K109"/>
    <mergeCell ref="L108:L109"/>
    <mergeCell ref="M108:M109"/>
    <mergeCell ref="A107:A108"/>
    <mergeCell ref="B107:B108"/>
    <mergeCell ref="C107:C108"/>
    <mergeCell ref="D107:D108"/>
    <mergeCell ref="N107:N108"/>
    <mergeCell ref="O107:O108"/>
    <mergeCell ref="R105:R106"/>
    <mergeCell ref="T105:T106"/>
    <mergeCell ref="E106:E107"/>
    <mergeCell ref="F106:F107"/>
    <mergeCell ref="G106:G107"/>
    <mergeCell ref="H106:H107"/>
    <mergeCell ref="I106:I107"/>
    <mergeCell ref="J106:K107"/>
    <mergeCell ref="L106:L107"/>
    <mergeCell ref="M106:M107"/>
    <mergeCell ref="A105:A106"/>
    <mergeCell ref="B105:B106"/>
    <mergeCell ref="C105:C106"/>
    <mergeCell ref="D105:D106"/>
    <mergeCell ref="N105:N106"/>
    <mergeCell ref="O105:O106"/>
    <mergeCell ref="R103:R104"/>
    <mergeCell ref="T103:T104"/>
    <mergeCell ref="E104:E105"/>
    <mergeCell ref="F104:F105"/>
    <mergeCell ref="G104:G105"/>
    <mergeCell ref="H104:H105"/>
    <mergeCell ref="I104:I105"/>
    <mergeCell ref="J104:K105"/>
    <mergeCell ref="L104:L105"/>
    <mergeCell ref="M104:M105"/>
    <mergeCell ref="R101:R102"/>
    <mergeCell ref="T101:T102"/>
    <mergeCell ref="E102:E103"/>
    <mergeCell ref="F102:F103"/>
    <mergeCell ref="A103:A104"/>
    <mergeCell ref="B103:B104"/>
    <mergeCell ref="C103:C104"/>
    <mergeCell ref="D103:D104"/>
    <mergeCell ref="N103:N104"/>
    <mergeCell ref="O103:O104"/>
    <mergeCell ref="A101:A102"/>
    <mergeCell ref="B101:B102"/>
    <mergeCell ref="C101:C102"/>
    <mergeCell ref="D101:D102"/>
    <mergeCell ref="N101:N102"/>
    <mergeCell ref="O101:O102"/>
    <mergeCell ref="R99:R100"/>
    <mergeCell ref="T99:T100"/>
    <mergeCell ref="E100:E101"/>
    <mergeCell ref="F100:F101"/>
    <mergeCell ref="G100:G101"/>
    <mergeCell ref="H100:H101"/>
    <mergeCell ref="I100:I101"/>
    <mergeCell ref="J100:K101"/>
    <mergeCell ref="L100:L101"/>
    <mergeCell ref="M100:M101"/>
    <mergeCell ref="A99:A100"/>
    <mergeCell ref="B99:B100"/>
    <mergeCell ref="C99:C100"/>
    <mergeCell ref="D99:D100"/>
    <mergeCell ref="N99:N100"/>
    <mergeCell ref="O99:O100"/>
    <mergeCell ref="R97:R98"/>
    <mergeCell ref="T97:T98"/>
    <mergeCell ref="E98:E99"/>
    <mergeCell ref="F98:F99"/>
    <mergeCell ref="G98:G99"/>
    <mergeCell ref="H98:H99"/>
    <mergeCell ref="I98:I99"/>
    <mergeCell ref="J98:K99"/>
    <mergeCell ref="L98:L99"/>
    <mergeCell ref="M98:M99"/>
    <mergeCell ref="A97:A98"/>
    <mergeCell ref="B97:B98"/>
    <mergeCell ref="C97:C98"/>
    <mergeCell ref="D97:D98"/>
    <mergeCell ref="N97:N98"/>
    <mergeCell ref="O97:O98"/>
    <mergeCell ref="R95:R96"/>
    <mergeCell ref="T95:T96"/>
    <mergeCell ref="E96:E97"/>
    <mergeCell ref="F96:F97"/>
    <mergeCell ref="G96:G97"/>
    <mergeCell ref="H96:H97"/>
    <mergeCell ref="I96:I97"/>
    <mergeCell ref="J96:K97"/>
    <mergeCell ref="L96:L97"/>
    <mergeCell ref="M96:M97"/>
    <mergeCell ref="A95:A96"/>
    <mergeCell ref="B95:B96"/>
    <mergeCell ref="C95:C96"/>
    <mergeCell ref="D95:D96"/>
    <mergeCell ref="N95:N96"/>
    <mergeCell ref="O95:O96"/>
    <mergeCell ref="R93:R94"/>
    <mergeCell ref="T93:T94"/>
    <mergeCell ref="E94:E95"/>
    <mergeCell ref="F94:F95"/>
    <mergeCell ref="G94:G95"/>
    <mergeCell ref="H94:H95"/>
    <mergeCell ref="I94:I95"/>
    <mergeCell ref="J94:K95"/>
    <mergeCell ref="L94:L95"/>
    <mergeCell ref="M94:M95"/>
    <mergeCell ref="A93:A94"/>
    <mergeCell ref="B93:B94"/>
    <mergeCell ref="C93:C94"/>
    <mergeCell ref="D93:D94"/>
    <mergeCell ref="N93:N94"/>
    <mergeCell ref="O93:O94"/>
    <mergeCell ref="R91:R92"/>
    <mergeCell ref="T91:T92"/>
    <mergeCell ref="E92:E93"/>
    <mergeCell ref="F92:F93"/>
    <mergeCell ref="G92:G93"/>
    <mergeCell ref="H92:H93"/>
    <mergeCell ref="I92:I93"/>
    <mergeCell ref="J92:K93"/>
    <mergeCell ref="L92:L93"/>
    <mergeCell ref="M92:M93"/>
    <mergeCell ref="A91:A92"/>
    <mergeCell ref="B91:B92"/>
    <mergeCell ref="C91:C92"/>
    <mergeCell ref="D91:D92"/>
    <mergeCell ref="N91:N92"/>
    <mergeCell ref="O91:O92"/>
    <mergeCell ref="R89:R90"/>
    <mergeCell ref="T89:T90"/>
    <mergeCell ref="E90:E91"/>
    <mergeCell ref="F90:F91"/>
    <mergeCell ref="G90:G91"/>
    <mergeCell ref="H90:H91"/>
    <mergeCell ref="I90:I91"/>
    <mergeCell ref="J90:K91"/>
    <mergeCell ref="L90:L91"/>
    <mergeCell ref="M90:M91"/>
    <mergeCell ref="A89:A90"/>
    <mergeCell ref="B89:B90"/>
    <mergeCell ref="C89:C90"/>
    <mergeCell ref="D89:D90"/>
    <mergeCell ref="N89:N90"/>
    <mergeCell ref="O89:O90"/>
    <mergeCell ref="R87:R88"/>
    <mergeCell ref="T87:T88"/>
    <mergeCell ref="E88:E89"/>
    <mergeCell ref="F88:F89"/>
    <mergeCell ref="G88:G89"/>
    <mergeCell ref="H88:H89"/>
    <mergeCell ref="I88:I89"/>
    <mergeCell ref="J88:K89"/>
    <mergeCell ref="L88:L89"/>
    <mergeCell ref="M88:M89"/>
    <mergeCell ref="A87:A88"/>
    <mergeCell ref="B87:B88"/>
    <mergeCell ref="C87:C88"/>
    <mergeCell ref="D87:D88"/>
    <mergeCell ref="N87:N88"/>
    <mergeCell ref="O87:O88"/>
    <mergeCell ref="R85:R86"/>
    <mergeCell ref="T85:T86"/>
    <mergeCell ref="E86:E87"/>
    <mergeCell ref="F86:F87"/>
    <mergeCell ref="G86:G87"/>
    <mergeCell ref="H86:H87"/>
    <mergeCell ref="I86:I87"/>
    <mergeCell ref="J86:K87"/>
    <mergeCell ref="L86:L87"/>
    <mergeCell ref="M86:M87"/>
    <mergeCell ref="A85:A86"/>
    <mergeCell ref="B85:B86"/>
    <mergeCell ref="C85:C86"/>
    <mergeCell ref="D85:D86"/>
    <mergeCell ref="N85:N86"/>
    <mergeCell ref="O85:O86"/>
    <mergeCell ref="R83:R84"/>
    <mergeCell ref="T83:T84"/>
    <mergeCell ref="E84:E85"/>
    <mergeCell ref="F84:F85"/>
    <mergeCell ref="G84:G85"/>
    <mergeCell ref="H84:H85"/>
    <mergeCell ref="I84:I85"/>
    <mergeCell ref="J84:K85"/>
    <mergeCell ref="L84:L85"/>
    <mergeCell ref="M84:M85"/>
    <mergeCell ref="A83:A84"/>
    <mergeCell ref="B83:B84"/>
    <mergeCell ref="C83:C84"/>
    <mergeCell ref="D83:D84"/>
    <mergeCell ref="N83:N84"/>
    <mergeCell ref="O83:O84"/>
    <mergeCell ref="R81:R82"/>
    <mergeCell ref="T81:T82"/>
    <mergeCell ref="E82:E83"/>
    <mergeCell ref="F82:F83"/>
    <mergeCell ref="G82:G83"/>
    <mergeCell ref="H82:H83"/>
    <mergeCell ref="I82:I83"/>
    <mergeCell ref="J82:K83"/>
    <mergeCell ref="L82:L83"/>
    <mergeCell ref="M82:M83"/>
    <mergeCell ref="A81:A82"/>
    <mergeCell ref="B81:B82"/>
    <mergeCell ref="C81:C82"/>
    <mergeCell ref="D81:D82"/>
    <mergeCell ref="N81:N82"/>
    <mergeCell ref="O81:O82"/>
    <mergeCell ref="R79:R80"/>
    <mergeCell ref="T79:T80"/>
    <mergeCell ref="E80:E81"/>
    <mergeCell ref="F80:F81"/>
    <mergeCell ref="G80:G81"/>
    <mergeCell ref="H80:H81"/>
    <mergeCell ref="I80:I81"/>
    <mergeCell ref="J80:K81"/>
    <mergeCell ref="L80:L81"/>
    <mergeCell ref="M80:M81"/>
    <mergeCell ref="A79:A80"/>
    <mergeCell ref="B79:B80"/>
    <mergeCell ref="C79:C80"/>
    <mergeCell ref="D79:D80"/>
    <mergeCell ref="N79:N80"/>
    <mergeCell ref="O79:O80"/>
    <mergeCell ref="R77:R78"/>
    <mergeCell ref="T77:T78"/>
    <mergeCell ref="E78:E79"/>
    <mergeCell ref="F78:F79"/>
    <mergeCell ref="G78:G79"/>
    <mergeCell ref="H78:H79"/>
    <mergeCell ref="I78:I79"/>
    <mergeCell ref="J78:K79"/>
    <mergeCell ref="L78:L79"/>
    <mergeCell ref="M78:M79"/>
    <mergeCell ref="A77:A78"/>
    <mergeCell ref="B77:B78"/>
    <mergeCell ref="C77:C78"/>
    <mergeCell ref="D77:D78"/>
    <mergeCell ref="N77:N78"/>
    <mergeCell ref="O77:O78"/>
    <mergeCell ref="R75:R76"/>
    <mergeCell ref="T75:T76"/>
    <mergeCell ref="E76:E77"/>
    <mergeCell ref="F76:F77"/>
    <mergeCell ref="G76:G77"/>
    <mergeCell ref="H76:H77"/>
    <mergeCell ref="I76:I77"/>
    <mergeCell ref="J76:K77"/>
    <mergeCell ref="L76:L77"/>
    <mergeCell ref="M76:M77"/>
    <mergeCell ref="A75:A76"/>
    <mergeCell ref="B75:B76"/>
    <mergeCell ref="C75:C76"/>
    <mergeCell ref="D75:D76"/>
    <mergeCell ref="N75:N76"/>
    <mergeCell ref="O75:O76"/>
    <mergeCell ref="R73:R74"/>
    <mergeCell ref="T73:T74"/>
    <mergeCell ref="E74:E75"/>
    <mergeCell ref="F74:F75"/>
    <mergeCell ref="G74:G75"/>
    <mergeCell ref="H74:H75"/>
    <mergeCell ref="I74:I75"/>
    <mergeCell ref="J74:K75"/>
    <mergeCell ref="L74:L75"/>
    <mergeCell ref="M74:M75"/>
    <mergeCell ref="A73:A74"/>
    <mergeCell ref="B73:B74"/>
    <mergeCell ref="C73:C74"/>
    <mergeCell ref="D73:D74"/>
    <mergeCell ref="N73:N74"/>
    <mergeCell ref="O73:O74"/>
    <mergeCell ref="R71:R72"/>
    <mergeCell ref="T71:T72"/>
    <mergeCell ref="E72:E73"/>
    <mergeCell ref="F72:F73"/>
    <mergeCell ref="G72:G73"/>
    <mergeCell ref="H72:H73"/>
    <mergeCell ref="I72:I73"/>
    <mergeCell ref="J72:K73"/>
    <mergeCell ref="L72:L73"/>
    <mergeCell ref="M72:M73"/>
    <mergeCell ref="A71:A72"/>
    <mergeCell ref="B71:B72"/>
    <mergeCell ref="C71:C72"/>
    <mergeCell ref="D71:D72"/>
    <mergeCell ref="N71:N72"/>
    <mergeCell ref="O71:O72"/>
    <mergeCell ref="R69:R70"/>
    <mergeCell ref="T69:T70"/>
    <mergeCell ref="E70:E71"/>
    <mergeCell ref="F70:F71"/>
    <mergeCell ref="G70:G71"/>
    <mergeCell ref="H70:H71"/>
    <mergeCell ref="I70:I71"/>
    <mergeCell ref="J70:K71"/>
    <mergeCell ref="L70:L71"/>
    <mergeCell ref="M70:M71"/>
    <mergeCell ref="A69:A70"/>
    <mergeCell ref="B69:B70"/>
    <mergeCell ref="C69:C70"/>
    <mergeCell ref="D69:D70"/>
    <mergeCell ref="N69:N70"/>
    <mergeCell ref="O69:O70"/>
    <mergeCell ref="R67:R68"/>
    <mergeCell ref="T67:T68"/>
    <mergeCell ref="E68:E69"/>
    <mergeCell ref="F68:F69"/>
    <mergeCell ref="G68:G69"/>
    <mergeCell ref="H68:H69"/>
    <mergeCell ref="I68:I69"/>
    <mergeCell ref="J68:K69"/>
    <mergeCell ref="L68:L69"/>
    <mergeCell ref="M68:M69"/>
    <mergeCell ref="A67:A68"/>
    <mergeCell ref="B67:B68"/>
    <mergeCell ref="C67:C68"/>
    <mergeCell ref="D67:D68"/>
    <mergeCell ref="N67:N68"/>
    <mergeCell ref="O67:O68"/>
    <mergeCell ref="R65:R66"/>
    <mergeCell ref="T65:T66"/>
    <mergeCell ref="E66:E67"/>
    <mergeCell ref="F66:F67"/>
    <mergeCell ref="G66:G67"/>
    <mergeCell ref="H66:H67"/>
    <mergeCell ref="I66:I67"/>
    <mergeCell ref="J66:K67"/>
    <mergeCell ref="L66:L67"/>
    <mergeCell ref="M66:M67"/>
    <mergeCell ref="A65:A66"/>
    <mergeCell ref="B65:B66"/>
    <mergeCell ref="C65:C66"/>
    <mergeCell ref="D65:D66"/>
    <mergeCell ref="N65:N66"/>
    <mergeCell ref="O65:O66"/>
    <mergeCell ref="R63:R64"/>
    <mergeCell ref="T63:T64"/>
    <mergeCell ref="E64:E65"/>
    <mergeCell ref="F64:F65"/>
    <mergeCell ref="G64:G65"/>
    <mergeCell ref="H64:H65"/>
    <mergeCell ref="I64:I65"/>
    <mergeCell ref="J64:K65"/>
    <mergeCell ref="L64:L65"/>
    <mergeCell ref="M64:M65"/>
    <mergeCell ref="A63:A64"/>
    <mergeCell ref="B63:B64"/>
    <mergeCell ref="C63:C64"/>
    <mergeCell ref="D63:D64"/>
    <mergeCell ref="N63:N64"/>
    <mergeCell ref="O63:O64"/>
    <mergeCell ref="R61:R62"/>
    <mergeCell ref="T61:T62"/>
    <mergeCell ref="E62:E63"/>
    <mergeCell ref="F62:F63"/>
    <mergeCell ref="G62:G63"/>
    <mergeCell ref="H62:H63"/>
    <mergeCell ref="I62:I63"/>
    <mergeCell ref="J62:K63"/>
    <mergeCell ref="L62:L63"/>
    <mergeCell ref="M62:M63"/>
    <mergeCell ref="A61:A62"/>
    <mergeCell ref="B61:B62"/>
    <mergeCell ref="C61:C62"/>
    <mergeCell ref="D61:D62"/>
    <mergeCell ref="N61:N62"/>
    <mergeCell ref="O61:O62"/>
    <mergeCell ref="R59:R60"/>
    <mergeCell ref="T59:T60"/>
    <mergeCell ref="E60:E61"/>
    <mergeCell ref="F60:F61"/>
    <mergeCell ref="G60:G61"/>
    <mergeCell ref="H60:H61"/>
    <mergeCell ref="I60:I61"/>
    <mergeCell ref="J60:K61"/>
    <mergeCell ref="L60:L61"/>
    <mergeCell ref="M60:M61"/>
    <mergeCell ref="A59:A60"/>
    <mergeCell ref="B59:B60"/>
    <mergeCell ref="C59:C60"/>
    <mergeCell ref="D59:D60"/>
    <mergeCell ref="N59:N60"/>
    <mergeCell ref="O59:O60"/>
    <mergeCell ref="R57:R58"/>
    <mergeCell ref="T57:T58"/>
    <mergeCell ref="E58:E59"/>
    <mergeCell ref="F58:F59"/>
    <mergeCell ref="G58:G59"/>
    <mergeCell ref="H58:H59"/>
    <mergeCell ref="I58:I59"/>
    <mergeCell ref="J58:K59"/>
    <mergeCell ref="L58:L59"/>
    <mergeCell ref="M58:M59"/>
    <mergeCell ref="A57:A58"/>
    <mergeCell ref="B57:B58"/>
    <mergeCell ref="C57:C58"/>
    <mergeCell ref="D57:D58"/>
    <mergeCell ref="N57:N58"/>
    <mergeCell ref="O57:O58"/>
    <mergeCell ref="J57:K57"/>
    <mergeCell ref="R55:R56"/>
    <mergeCell ref="T55:T56"/>
    <mergeCell ref="J56:K56"/>
    <mergeCell ref="A55:A56"/>
    <mergeCell ref="B55:B56"/>
    <mergeCell ref="C55:C56"/>
    <mergeCell ref="D55:D56"/>
    <mergeCell ref="N55:N56"/>
    <mergeCell ref="O55:O56"/>
    <mergeCell ref="R53:R54"/>
    <mergeCell ref="T53:T54"/>
    <mergeCell ref="E54:E55"/>
    <mergeCell ref="F54:F55"/>
    <mergeCell ref="G54:G55"/>
    <mergeCell ref="H54:H55"/>
    <mergeCell ref="I54:I55"/>
    <mergeCell ref="J54:K55"/>
    <mergeCell ref="L54:L55"/>
    <mergeCell ref="M54:M55"/>
    <mergeCell ref="A53:A54"/>
    <mergeCell ref="B53:B54"/>
    <mergeCell ref="C53:C54"/>
    <mergeCell ref="D53:D54"/>
    <mergeCell ref="N53:N54"/>
    <mergeCell ref="O53:O54"/>
    <mergeCell ref="R51:R52"/>
    <mergeCell ref="T51:T52"/>
    <mergeCell ref="E52:E53"/>
    <mergeCell ref="F52:F53"/>
    <mergeCell ref="G52:G53"/>
    <mergeCell ref="H52:H53"/>
    <mergeCell ref="I52:I53"/>
    <mergeCell ref="J52:K53"/>
    <mergeCell ref="L52:L53"/>
    <mergeCell ref="M52:M53"/>
    <mergeCell ref="A51:A52"/>
    <mergeCell ref="B51:B52"/>
    <mergeCell ref="C51:C52"/>
    <mergeCell ref="D51:D52"/>
    <mergeCell ref="N51:N52"/>
    <mergeCell ref="O51:O52"/>
    <mergeCell ref="R49:R50"/>
    <mergeCell ref="T49:T50"/>
    <mergeCell ref="E50:E51"/>
    <mergeCell ref="F50:F51"/>
    <mergeCell ref="G50:G51"/>
    <mergeCell ref="H50:H51"/>
    <mergeCell ref="I50:I51"/>
    <mergeCell ref="J50:K51"/>
    <mergeCell ref="L50:L51"/>
    <mergeCell ref="M50:M51"/>
    <mergeCell ref="A49:A50"/>
    <mergeCell ref="B49:B50"/>
    <mergeCell ref="C49:C50"/>
    <mergeCell ref="D49:D50"/>
    <mergeCell ref="N49:N50"/>
    <mergeCell ref="O49:O50"/>
    <mergeCell ref="R47:R48"/>
    <mergeCell ref="T47:T48"/>
    <mergeCell ref="E48:E49"/>
    <mergeCell ref="F48:F49"/>
    <mergeCell ref="G48:G49"/>
    <mergeCell ref="H48:H49"/>
    <mergeCell ref="I48:I49"/>
    <mergeCell ref="J48:K49"/>
    <mergeCell ref="L48:L49"/>
    <mergeCell ref="M48:M49"/>
    <mergeCell ref="A47:A48"/>
    <mergeCell ref="B47:B48"/>
    <mergeCell ref="C47:C48"/>
    <mergeCell ref="D47:D48"/>
    <mergeCell ref="N47:N48"/>
    <mergeCell ref="O47:O48"/>
    <mergeCell ref="R45:R46"/>
    <mergeCell ref="T45:T46"/>
    <mergeCell ref="E46:E47"/>
    <mergeCell ref="F46:F47"/>
    <mergeCell ref="G46:G47"/>
    <mergeCell ref="H46:H47"/>
    <mergeCell ref="I46:I47"/>
    <mergeCell ref="J46:K47"/>
    <mergeCell ref="L46:L47"/>
    <mergeCell ref="M46:M47"/>
    <mergeCell ref="A45:A46"/>
    <mergeCell ref="B45:B46"/>
    <mergeCell ref="C45:C46"/>
    <mergeCell ref="D45:D46"/>
    <mergeCell ref="N45:N46"/>
    <mergeCell ref="O45:O46"/>
    <mergeCell ref="R43:R44"/>
    <mergeCell ref="T43:T44"/>
    <mergeCell ref="E44:E45"/>
    <mergeCell ref="F44:F45"/>
    <mergeCell ref="G44:G45"/>
    <mergeCell ref="H44:H45"/>
    <mergeCell ref="I44:I45"/>
    <mergeCell ref="J44:K45"/>
    <mergeCell ref="L44:L45"/>
    <mergeCell ref="M44:M45"/>
    <mergeCell ref="A43:A44"/>
    <mergeCell ref="B43:B44"/>
    <mergeCell ref="C43:C44"/>
    <mergeCell ref="D43:D44"/>
    <mergeCell ref="N43:N44"/>
    <mergeCell ref="O43:O44"/>
    <mergeCell ref="R41:R42"/>
    <mergeCell ref="T41:T42"/>
    <mergeCell ref="E42:E43"/>
    <mergeCell ref="F42:F43"/>
    <mergeCell ref="G42:G43"/>
    <mergeCell ref="H42:H43"/>
    <mergeCell ref="I42:I43"/>
    <mergeCell ref="J42:K43"/>
    <mergeCell ref="L42:L43"/>
    <mergeCell ref="M42:M43"/>
    <mergeCell ref="A41:A42"/>
    <mergeCell ref="B41:B42"/>
    <mergeCell ref="C41:C42"/>
    <mergeCell ref="D41:D42"/>
    <mergeCell ref="N41:N42"/>
    <mergeCell ref="O41:O42"/>
    <mergeCell ref="R39:R40"/>
    <mergeCell ref="T39:T40"/>
    <mergeCell ref="E40:E41"/>
    <mergeCell ref="F40:F41"/>
    <mergeCell ref="G40:G41"/>
    <mergeCell ref="H40:H41"/>
    <mergeCell ref="I40:I41"/>
    <mergeCell ref="J40:K41"/>
    <mergeCell ref="L40:L41"/>
    <mergeCell ref="M40:M41"/>
    <mergeCell ref="A39:A40"/>
    <mergeCell ref="B39:B40"/>
    <mergeCell ref="C39:C40"/>
    <mergeCell ref="D39:D40"/>
    <mergeCell ref="N39:N40"/>
    <mergeCell ref="O39:O40"/>
    <mergeCell ref="R37:R38"/>
    <mergeCell ref="T37:T38"/>
    <mergeCell ref="E38:E39"/>
    <mergeCell ref="F38:F39"/>
    <mergeCell ref="G38:G39"/>
    <mergeCell ref="H38:H39"/>
    <mergeCell ref="I38:I39"/>
    <mergeCell ref="J38:K39"/>
    <mergeCell ref="L38:L39"/>
    <mergeCell ref="M38:M39"/>
    <mergeCell ref="A37:A38"/>
    <mergeCell ref="B37:B38"/>
    <mergeCell ref="C37:C38"/>
    <mergeCell ref="D37:D38"/>
    <mergeCell ref="N37:N38"/>
    <mergeCell ref="O37:O38"/>
    <mergeCell ref="R35:R36"/>
    <mergeCell ref="T35:T36"/>
    <mergeCell ref="E36:E37"/>
    <mergeCell ref="F36:F37"/>
    <mergeCell ref="G36:G37"/>
    <mergeCell ref="H36:H37"/>
    <mergeCell ref="I36:I37"/>
    <mergeCell ref="J36:K37"/>
    <mergeCell ref="L36:L37"/>
    <mergeCell ref="M36:M37"/>
    <mergeCell ref="A35:A36"/>
    <mergeCell ref="B35:B36"/>
    <mergeCell ref="C35:C36"/>
    <mergeCell ref="D35:D36"/>
    <mergeCell ref="N35:N36"/>
    <mergeCell ref="O35:O36"/>
    <mergeCell ref="R33:R34"/>
    <mergeCell ref="T33:T34"/>
    <mergeCell ref="E34:E35"/>
    <mergeCell ref="F34:F35"/>
    <mergeCell ref="G34:G35"/>
    <mergeCell ref="H34:H35"/>
    <mergeCell ref="I34:I35"/>
    <mergeCell ref="J34:K35"/>
    <mergeCell ref="L34:L35"/>
    <mergeCell ref="M34:M35"/>
    <mergeCell ref="A33:A34"/>
    <mergeCell ref="B33:B34"/>
    <mergeCell ref="C33:C34"/>
    <mergeCell ref="D33:D34"/>
    <mergeCell ref="N33:N34"/>
    <mergeCell ref="O33:O34"/>
    <mergeCell ref="R31:R32"/>
    <mergeCell ref="T31:T32"/>
    <mergeCell ref="E32:E33"/>
    <mergeCell ref="F32:F33"/>
    <mergeCell ref="G32:G33"/>
    <mergeCell ref="H32:H33"/>
    <mergeCell ref="I32:I33"/>
    <mergeCell ref="J32:K33"/>
    <mergeCell ref="L32:L33"/>
    <mergeCell ref="M32:M33"/>
    <mergeCell ref="A31:A32"/>
    <mergeCell ref="B31:B32"/>
    <mergeCell ref="C31:C32"/>
    <mergeCell ref="D31:D32"/>
    <mergeCell ref="N31:N32"/>
    <mergeCell ref="O31:O32"/>
    <mergeCell ref="R29:R30"/>
    <mergeCell ref="T29:T30"/>
    <mergeCell ref="E30:E31"/>
    <mergeCell ref="F30:F31"/>
    <mergeCell ref="G30:G31"/>
    <mergeCell ref="H30:H31"/>
    <mergeCell ref="I30:I31"/>
    <mergeCell ref="J30:K31"/>
    <mergeCell ref="L30:L31"/>
    <mergeCell ref="M30:M31"/>
    <mergeCell ref="A29:A30"/>
    <mergeCell ref="B29:B30"/>
    <mergeCell ref="C29:C30"/>
    <mergeCell ref="D29:D30"/>
    <mergeCell ref="N29:N30"/>
    <mergeCell ref="O29:O30"/>
    <mergeCell ref="R27:R28"/>
    <mergeCell ref="T27:T28"/>
    <mergeCell ref="E28:E29"/>
    <mergeCell ref="F28:F29"/>
    <mergeCell ref="G28:G29"/>
    <mergeCell ref="H28:H29"/>
    <mergeCell ref="I28:I29"/>
    <mergeCell ref="J28:K29"/>
    <mergeCell ref="L28:L29"/>
    <mergeCell ref="M28:M29"/>
    <mergeCell ref="A27:A28"/>
    <mergeCell ref="B27:B28"/>
    <mergeCell ref="C27:C28"/>
    <mergeCell ref="D27:D28"/>
    <mergeCell ref="N27:N28"/>
    <mergeCell ref="O27:O28"/>
    <mergeCell ref="R25:R26"/>
    <mergeCell ref="T25:T26"/>
    <mergeCell ref="E26:E27"/>
    <mergeCell ref="F26:F27"/>
    <mergeCell ref="G26:G27"/>
    <mergeCell ref="H26:H27"/>
    <mergeCell ref="I26:I27"/>
    <mergeCell ref="J26:K27"/>
    <mergeCell ref="L26:L27"/>
    <mergeCell ref="M26:M27"/>
    <mergeCell ref="A25:A26"/>
    <mergeCell ref="B25:B26"/>
    <mergeCell ref="C25:C26"/>
    <mergeCell ref="D25:D26"/>
    <mergeCell ref="N25:N26"/>
    <mergeCell ref="O25:O26"/>
    <mergeCell ref="R23:R24"/>
    <mergeCell ref="T23:T24"/>
    <mergeCell ref="E24:E25"/>
    <mergeCell ref="F24:F25"/>
    <mergeCell ref="G24:G25"/>
    <mergeCell ref="H24:H25"/>
    <mergeCell ref="I24:I25"/>
    <mergeCell ref="J24:K25"/>
    <mergeCell ref="L24:L25"/>
    <mergeCell ref="M24:M25"/>
    <mergeCell ref="A23:A24"/>
    <mergeCell ref="B23:B24"/>
    <mergeCell ref="C23:C24"/>
    <mergeCell ref="D23:D24"/>
    <mergeCell ref="N23:N24"/>
    <mergeCell ref="O23:O24"/>
    <mergeCell ref="R21:R22"/>
    <mergeCell ref="T21:T22"/>
    <mergeCell ref="E22:E23"/>
    <mergeCell ref="F22:F23"/>
    <mergeCell ref="G22:G23"/>
    <mergeCell ref="H22:H23"/>
    <mergeCell ref="I22:I23"/>
    <mergeCell ref="J22:K23"/>
    <mergeCell ref="L22:L23"/>
    <mergeCell ref="M22:M23"/>
    <mergeCell ref="A21:A22"/>
    <mergeCell ref="B21:B22"/>
    <mergeCell ref="C21:C22"/>
    <mergeCell ref="D21:D22"/>
    <mergeCell ref="N21:N22"/>
    <mergeCell ref="O21:O22"/>
    <mergeCell ref="R19:R20"/>
    <mergeCell ref="T19:T20"/>
    <mergeCell ref="E20:E21"/>
    <mergeCell ref="F20:F21"/>
    <mergeCell ref="G20:G21"/>
    <mergeCell ref="H20:H21"/>
    <mergeCell ref="I20:I21"/>
    <mergeCell ref="J20:K21"/>
    <mergeCell ref="L20:L21"/>
    <mergeCell ref="M20:M21"/>
    <mergeCell ref="A19:A20"/>
    <mergeCell ref="B19:B20"/>
    <mergeCell ref="C19:C20"/>
    <mergeCell ref="D19:D20"/>
    <mergeCell ref="N19:N20"/>
    <mergeCell ref="O19:O20"/>
    <mergeCell ref="E18:E19"/>
    <mergeCell ref="F18:F19"/>
    <mergeCell ref="G18:G19"/>
    <mergeCell ref="H18:H19"/>
    <mergeCell ref="C12:D12"/>
    <mergeCell ref="E12:F12"/>
    <mergeCell ref="H12:I12"/>
    <mergeCell ref="J12:K12"/>
    <mergeCell ref="L12:M12"/>
    <mergeCell ref="N12:O12"/>
    <mergeCell ref="L8:M8"/>
    <mergeCell ref="N8:O8"/>
    <mergeCell ref="E9:F9"/>
    <mergeCell ref="L9:M9"/>
    <mergeCell ref="N9:O9"/>
    <mergeCell ref="N10:N11"/>
    <mergeCell ref="O10:O11"/>
    <mergeCell ref="A1:O1"/>
    <mergeCell ref="A3:O6"/>
    <mergeCell ref="A8:A12"/>
    <mergeCell ref="B8:B12"/>
    <mergeCell ref="C8:D9"/>
    <mergeCell ref="E8:F8"/>
    <mergeCell ref="G8:G11"/>
    <mergeCell ref="H8:I9"/>
    <mergeCell ref="J8:J11"/>
    <mergeCell ref="K8:K11"/>
    <mergeCell ref="B17:B18"/>
    <mergeCell ref="B15:B16"/>
    <mergeCell ref="B13:B14"/>
    <mergeCell ref="D13:D14"/>
    <mergeCell ref="D15:D16"/>
    <mergeCell ref="D17:D18"/>
    <mergeCell ref="C13:C14"/>
    <mergeCell ref="C15:C16"/>
    <mergeCell ref="C17:C18"/>
    <mergeCell ref="E14:E15"/>
    <mergeCell ref="F14:F15"/>
    <mergeCell ref="G14:G15"/>
    <mergeCell ref="H14:H15"/>
    <mergeCell ref="I14:I15"/>
    <mergeCell ref="J14:K15"/>
    <mergeCell ref="E16:E17"/>
    <mergeCell ref="F16:F17"/>
    <mergeCell ref="G16:G17"/>
    <mergeCell ref="H16:H17"/>
    <mergeCell ref="I16:I17"/>
    <mergeCell ref="J16:K17"/>
    <mergeCell ref="I18:I19"/>
    <mergeCell ref="J18:K19"/>
    <mergeCell ref="L18:L19"/>
    <mergeCell ref="M18:M19"/>
    <mergeCell ref="L14:L15"/>
    <mergeCell ref="M14:M15"/>
    <mergeCell ref="L16:L17"/>
    <mergeCell ref="M16:M17"/>
  </mergeCells>
  <printOptions/>
  <pageMargins left="0.6692913385826772" right="0.7874015748031497" top="0.5118110236220472" bottom="0.5118110236220472" header="0.11811023622047245" footer="0.11811023622047245"/>
  <pageSetup fitToHeight="0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Honarata  Kubica</dc:creator>
  <cp:keywords/>
  <dc:description/>
  <cp:lastModifiedBy>kasia_</cp:lastModifiedBy>
  <cp:lastPrinted>2006-12-14T11:39:05Z</cp:lastPrinted>
  <dcterms:created xsi:type="dcterms:W3CDTF">1998-06-12T17:14:29Z</dcterms:created>
  <dcterms:modified xsi:type="dcterms:W3CDTF">2019-06-13T05:17:16Z</dcterms:modified>
  <cp:category/>
  <cp:version/>
  <cp:contentType/>
  <cp:contentStatus/>
  <cp:revision>128</cp:revision>
</cp:coreProperties>
</file>